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ování -souhrn\Testování U14\"/>
    </mc:Choice>
  </mc:AlternateContent>
  <xr:revisionPtr revIDLastSave="0" documentId="13_ncr:1_{A99DBE09-99E6-4E75-84D9-89842A61D727}" xr6:coauthVersionLast="47" xr6:coauthVersionMax="47" xr10:uidLastSave="{00000000-0000-0000-0000-000000000000}"/>
  <bookViews>
    <workbookView xWindow="-120" yWindow="-120" windowWidth="29040" windowHeight="15840" tabRatio="845" xr2:uid="{00000000-000D-0000-FFFF-FFFF00000000}"/>
  </bookViews>
  <sheets>
    <sheet name="hráči" sheetId="54" r:id="rId1"/>
    <sheet name="List1" sheetId="55" r:id="rId2"/>
  </sheets>
  <definedNames>
    <definedName name="_xlnm._FilterDatabase" localSheetId="0" hidden="1">hráči!$A$2:$I$381</definedName>
    <definedName name="_xlnm.Print_Titles" localSheetId="0">hráči!$1:$2</definedName>
    <definedName name="solver_adj" localSheetId="0" hidden="1">hráči!#REF!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hráči!#REF!</definedName>
    <definedName name="solver_lhs2" localSheetId="0" hidden="1">hráči!#REF!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hráči!#REF!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1</definedName>
    <definedName name="solver_rhs1" localSheetId="0" hidden="1">64</definedName>
    <definedName name="solver_rhs2" localSheetId="0" hidden="1">51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15</definedName>
    <definedName name="solver_ver" localSheetId="0" hidden="1">3</definedName>
  </definedNames>
  <calcPr calcId="181029"/>
</workbook>
</file>

<file path=xl/calcChain.xml><?xml version="1.0" encoding="utf-8"?>
<calcChain xmlns="http://schemas.openxmlformats.org/spreadsheetml/2006/main">
  <c r="I386" i="54" l="1"/>
  <c r="H386" i="54"/>
  <c r="G386" i="54"/>
  <c r="F386" i="54"/>
  <c r="E386" i="54"/>
  <c r="I385" i="54"/>
  <c r="H385" i="54"/>
  <c r="G385" i="54"/>
  <c r="F385" i="54"/>
  <c r="E385" i="54"/>
  <c r="C386" i="54"/>
  <c r="C385" i="54"/>
  <c r="K381" i="54"/>
  <c r="J381" i="54"/>
  <c r="K380" i="54"/>
  <c r="J380" i="54"/>
  <c r="K379" i="54"/>
  <c r="J379" i="54"/>
  <c r="K378" i="54"/>
  <c r="J378" i="54"/>
  <c r="K377" i="54"/>
  <c r="J377" i="54"/>
  <c r="K376" i="54"/>
  <c r="J376" i="54"/>
  <c r="K375" i="54"/>
  <c r="J375" i="54"/>
  <c r="K374" i="54"/>
  <c r="J374" i="54"/>
  <c r="K373" i="54"/>
  <c r="J373" i="54"/>
  <c r="K372" i="54"/>
  <c r="J372" i="54"/>
  <c r="K371" i="54"/>
  <c r="J371" i="54"/>
  <c r="K370" i="54"/>
  <c r="J370" i="54"/>
  <c r="K369" i="54"/>
  <c r="J369" i="54"/>
  <c r="K368" i="54"/>
  <c r="J368" i="54"/>
  <c r="K367" i="54"/>
  <c r="J367" i="54"/>
  <c r="K366" i="54"/>
  <c r="J366" i="54"/>
  <c r="K365" i="54"/>
  <c r="J365" i="54"/>
  <c r="K364" i="54"/>
  <c r="J364" i="54"/>
  <c r="K363" i="54"/>
  <c r="J363" i="54"/>
  <c r="K362" i="54"/>
  <c r="J362" i="54"/>
  <c r="K361" i="54"/>
  <c r="J361" i="54"/>
  <c r="K360" i="54"/>
  <c r="J360" i="54"/>
  <c r="K359" i="54"/>
  <c r="J359" i="54"/>
  <c r="K358" i="54"/>
  <c r="J358" i="54"/>
  <c r="K357" i="54"/>
  <c r="J357" i="54"/>
  <c r="K356" i="54"/>
  <c r="J356" i="54"/>
  <c r="K355" i="54"/>
  <c r="J355" i="54"/>
  <c r="K354" i="54"/>
  <c r="J354" i="54"/>
  <c r="K353" i="54"/>
  <c r="J353" i="54"/>
  <c r="K352" i="54"/>
  <c r="J352" i="54"/>
  <c r="K351" i="54"/>
  <c r="J351" i="54"/>
  <c r="K350" i="54"/>
  <c r="J350" i="54"/>
  <c r="K349" i="54"/>
  <c r="J349" i="54"/>
  <c r="K348" i="54"/>
  <c r="J348" i="54"/>
  <c r="K347" i="54"/>
  <c r="J347" i="54"/>
  <c r="K346" i="54"/>
  <c r="J346" i="54"/>
  <c r="K345" i="54"/>
  <c r="J345" i="54"/>
  <c r="K344" i="54"/>
  <c r="J344" i="54"/>
  <c r="K343" i="54"/>
  <c r="J343" i="54"/>
  <c r="K342" i="54"/>
  <c r="J342" i="54"/>
  <c r="K341" i="54"/>
  <c r="J341" i="54"/>
  <c r="K340" i="54"/>
  <c r="J340" i="54"/>
  <c r="K339" i="54"/>
  <c r="J339" i="54"/>
  <c r="K338" i="54"/>
  <c r="J338" i="54"/>
  <c r="K337" i="54"/>
  <c r="J337" i="54"/>
  <c r="K336" i="54"/>
  <c r="J336" i="54"/>
  <c r="K335" i="54"/>
  <c r="J335" i="54"/>
  <c r="K334" i="54"/>
  <c r="J334" i="54"/>
  <c r="K333" i="54"/>
  <c r="J333" i="54"/>
  <c r="K332" i="54"/>
  <c r="J332" i="54"/>
  <c r="K331" i="54"/>
  <c r="J331" i="54"/>
  <c r="K330" i="54"/>
  <c r="J330" i="54"/>
  <c r="K329" i="54"/>
  <c r="J329" i="54"/>
  <c r="K328" i="54"/>
  <c r="J328" i="54"/>
  <c r="K327" i="54"/>
  <c r="J327" i="54"/>
  <c r="K326" i="54"/>
  <c r="J326" i="54"/>
  <c r="K325" i="54"/>
  <c r="J325" i="54"/>
  <c r="K324" i="54"/>
  <c r="J324" i="54"/>
  <c r="K323" i="54"/>
  <c r="J323" i="54"/>
  <c r="K322" i="54"/>
  <c r="J322" i="54"/>
  <c r="K321" i="54"/>
  <c r="J321" i="54"/>
  <c r="K320" i="54"/>
  <c r="J320" i="54"/>
  <c r="K319" i="54"/>
  <c r="J319" i="54"/>
  <c r="K318" i="54"/>
  <c r="J318" i="54"/>
  <c r="K317" i="54"/>
  <c r="J317" i="54"/>
  <c r="K316" i="54"/>
  <c r="J316" i="54"/>
  <c r="K315" i="54"/>
  <c r="J315" i="54"/>
  <c r="K314" i="54"/>
  <c r="J314" i="54"/>
  <c r="K313" i="54"/>
  <c r="J313" i="54"/>
  <c r="K312" i="54"/>
  <c r="J312" i="54"/>
  <c r="K311" i="54"/>
  <c r="J311" i="54"/>
  <c r="K310" i="54"/>
  <c r="J310" i="54"/>
  <c r="K309" i="54"/>
  <c r="J309" i="54"/>
  <c r="K308" i="54"/>
  <c r="J308" i="54"/>
  <c r="K307" i="54"/>
  <c r="J307" i="54"/>
  <c r="K306" i="54"/>
  <c r="J306" i="54"/>
  <c r="K305" i="54"/>
  <c r="J305" i="54"/>
  <c r="K304" i="54"/>
  <c r="J304" i="54"/>
  <c r="K303" i="54"/>
  <c r="J303" i="54"/>
  <c r="K302" i="54"/>
  <c r="J302" i="54"/>
  <c r="K301" i="54"/>
  <c r="J301" i="54"/>
  <c r="K300" i="54"/>
  <c r="J300" i="54"/>
  <c r="K299" i="54"/>
  <c r="J299" i="54"/>
  <c r="K298" i="54"/>
  <c r="J298" i="54"/>
  <c r="K297" i="54"/>
  <c r="J297" i="54"/>
  <c r="K296" i="54"/>
  <c r="J296" i="54"/>
  <c r="K295" i="54"/>
  <c r="J295" i="54"/>
  <c r="K294" i="54"/>
  <c r="J294" i="54"/>
  <c r="K293" i="54"/>
  <c r="J293" i="54"/>
  <c r="K292" i="54"/>
  <c r="J292" i="54"/>
  <c r="K291" i="54"/>
  <c r="J291" i="54"/>
  <c r="K290" i="54"/>
  <c r="J290" i="54"/>
  <c r="K289" i="54"/>
  <c r="J289" i="54"/>
  <c r="K288" i="54"/>
  <c r="J288" i="54"/>
  <c r="K287" i="54"/>
  <c r="J287" i="54"/>
  <c r="K286" i="54"/>
  <c r="J286" i="54"/>
  <c r="K285" i="54"/>
  <c r="J285" i="54"/>
  <c r="K284" i="54"/>
  <c r="J284" i="54"/>
  <c r="K283" i="54"/>
  <c r="J283" i="54"/>
  <c r="K282" i="54"/>
  <c r="J282" i="54"/>
  <c r="K281" i="54"/>
  <c r="J281" i="54"/>
  <c r="K280" i="54"/>
  <c r="J280" i="54"/>
  <c r="K279" i="54"/>
  <c r="J279" i="54"/>
  <c r="K278" i="54"/>
  <c r="J278" i="54"/>
  <c r="K277" i="54"/>
  <c r="J277" i="54"/>
  <c r="K276" i="54"/>
  <c r="J276" i="54"/>
  <c r="K275" i="54"/>
  <c r="J275" i="54"/>
  <c r="K274" i="54"/>
  <c r="J274" i="54"/>
  <c r="K273" i="54"/>
  <c r="J273" i="54"/>
  <c r="K272" i="54"/>
  <c r="J272" i="54"/>
  <c r="K271" i="54"/>
  <c r="J271" i="54"/>
  <c r="K270" i="54"/>
  <c r="J270" i="54"/>
  <c r="K269" i="54"/>
  <c r="J269" i="54"/>
  <c r="K268" i="54"/>
  <c r="J268" i="54"/>
  <c r="K267" i="54"/>
  <c r="J267" i="54"/>
  <c r="K266" i="54"/>
  <c r="J266" i="54"/>
  <c r="K265" i="54"/>
  <c r="J265" i="54"/>
  <c r="K264" i="54"/>
  <c r="J264" i="54"/>
  <c r="K263" i="54"/>
  <c r="J263" i="54"/>
  <c r="K262" i="54"/>
  <c r="J262" i="54"/>
  <c r="K261" i="54"/>
  <c r="J261" i="54"/>
  <c r="K260" i="54"/>
  <c r="J260" i="54"/>
  <c r="K259" i="54"/>
  <c r="J259" i="54"/>
  <c r="K258" i="54"/>
  <c r="J258" i="54"/>
  <c r="K257" i="54"/>
  <c r="J257" i="54"/>
  <c r="K256" i="54"/>
  <c r="J256" i="54"/>
  <c r="K255" i="54"/>
  <c r="J255" i="54"/>
  <c r="K254" i="54"/>
  <c r="J254" i="54"/>
  <c r="K253" i="54"/>
  <c r="J253" i="54"/>
  <c r="K252" i="54"/>
  <c r="J252" i="54"/>
  <c r="K251" i="54"/>
  <c r="J251" i="54"/>
  <c r="K250" i="54"/>
  <c r="J250" i="54"/>
  <c r="K249" i="54"/>
  <c r="J249" i="54"/>
  <c r="K248" i="54"/>
  <c r="J248" i="54"/>
  <c r="K247" i="54"/>
  <c r="J247" i="54"/>
  <c r="K246" i="54"/>
  <c r="J246" i="54"/>
  <c r="K245" i="54"/>
  <c r="J245" i="54"/>
  <c r="K244" i="54"/>
  <c r="J244" i="54"/>
  <c r="K243" i="54"/>
  <c r="J243" i="54"/>
  <c r="K242" i="54"/>
  <c r="J242" i="54"/>
  <c r="K241" i="54"/>
  <c r="J241" i="54"/>
  <c r="K240" i="54"/>
  <c r="J240" i="54"/>
  <c r="K239" i="54"/>
  <c r="J239" i="54"/>
  <c r="K238" i="54"/>
  <c r="J238" i="54"/>
  <c r="K237" i="54"/>
  <c r="J237" i="54"/>
  <c r="K236" i="54"/>
  <c r="J236" i="54"/>
  <c r="K235" i="54"/>
  <c r="J235" i="54"/>
  <c r="K234" i="54"/>
  <c r="J234" i="54"/>
  <c r="K233" i="54"/>
  <c r="J233" i="54"/>
  <c r="K232" i="54"/>
  <c r="J232" i="54"/>
  <c r="K231" i="54"/>
  <c r="J231" i="54"/>
  <c r="K230" i="54"/>
  <c r="J230" i="54"/>
  <c r="K229" i="54"/>
  <c r="J229" i="54"/>
  <c r="K228" i="54"/>
  <c r="J228" i="54"/>
  <c r="K227" i="54"/>
  <c r="J227" i="54"/>
  <c r="K226" i="54"/>
  <c r="J226" i="54"/>
  <c r="K225" i="54"/>
  <c r="J225" i="54"/>
  <c r="K224" i="54"/>
  <c r="J224" i="54"/>
  <c r="K223" i="54"/>
  <c r="J223" i="54"/>
  <c r="K222" i="54"/>
  <c r="J222" i="54"/>
  <c r="K221" i="54"/>
  <c r="J221" i="54"/>
  <c r="K220" i="54"/>
  <c r="J220" i="54"/>
  <c r="K219" i="54"/>
  <c r="J219" i="54"/>
  <c r="K218" i="54"/>
  <c r="J218" i="54"/>
  <c r="K217" i="54"/>
  <c r="J217" i="54"/>
  <c r="K216" i="54"/>
  <c r="J216" i="54"/>
  <c r="K215" i="54"/>
  <c r="J215" i="54"/>
  <c r="K214" i="54"/>
  <c r="J214" i="54"/>
  <c r="K213" i="54"/>
  <c r="J213" i="54"/>
  <c r="K212" i="54"/>
  <c r="J212" i="54"/>
  <c r="K211" i="54"/>
  <c r="J211" i="54"/>
  <c r="K210" i="54"/>
  <c r="J210" i="54"/>
  <c r="K209" i="54"/>
  <c r="J209" i="54"/>
  <c r="K208" i="54"/>
  <c r="J208" i="54"/>
  <c r="K207" i="54"/>
  <c r="J207" i="54"/>
  <c r="K206" i="54"/>
  <c r="J206" i="54"/>
  <c r="K205" i="54"/>
  <c r="J205" i="54"/>
  <c r="K204" i="54"/>
  <c r="J204" i="54"/>
  <c r="K203" i="54"/>
  <c r="J203" i="54"/>
  <c r="K202" i="54"/>
  <c r="J202" i="54"/>
  <c r="K201" i="54"/>
  <c r="J201" i="54"/>
  <c r="K200" i="54"/>
  <c r="J200" i="54"/>
  <c r="K199" i="54"/>
  <c r="J199" i="54"/>
  <c r="K198" i="54"/>
  <c r="J198" i="54"/>
  <c r="K197" i="54"/>
  <c r="J197" i="54"/>
  <c r="K196" i="54"/>
  <c r="J196" i="54"/>
  <c r="K195" i="54"/>
  <c r="J195" i="54"/>
  <c r="K194" i="54"/>
  <c r="J194" i="54"/>
  <c r="K193" i="54"/>
  <c r="J193" i="54"/>
  <c r="K192" i="54"/>
  <c r="J192" i="54"/>
  <c r="K191" i="54"/>
  <c r="J191" i="54"/>
  <c r="K190" i="54"/>
  <c r="J190" i="54"/>
  <c r="K189" i="54"/>
  <c r="J189" i="54"/>
  <c r="K188" i="54"/>
  <c r="J188" i="54"/>
  <c r="K187" i="54"/>
  <c r="J187" i="54"/>
  <c r="K186" i="54"/>
  <c r="J186" i="54"/>
  <c r="K185" i="54"/>
  <c r="J185" i="54"/>
  <c r="K184" i="54"/>
  <c r="J184" i="54"/>
  <c r="K183" i="54"/>
  <c r="J183" i="54"/>
  <c r="K182" i="54"/>
  <c r="J182" i="54"/>
  <c r="K181" i="54"/>
  <c r="J181" i="54"/>
  <c r="K180" i="54"/>
  <c r="J180" i="54"/>
  <c r="K179" i="54"/>
  <c r="J179" i="54"/>
  <c r="K178" i="54"/>
  <c r="J178" i="54"/>
  <c r="K177" i="54"/>
  <c r="J177" i="54"/>
  <c r="K176" i="54"/>
  <c r="J176" i="54"/>
  <c r="K175" i="54"/>
  <c r="J175" i="54"/>
  <c r="K174" i="54"/>
  <c r="J174" i="54"/>
  <c r="K173" i="54"/>
  <c r="J173" i="54"/>
  <c r="K172" i="54"/>
  <c r="J172" i="54"/>
  <c r="K171" i="54"/>
  <c r="J171" i="54"/>
  <c r="K170" i="54"/>
  <c r="J170" i="54"/>
  <c r="K169" i="54"/>
  <c r="J169" i="54"/>
  <c r="K168" i="54"/>
  <c r="J168" i="54"/>
  <c r="K167" i="54"/>
  <c r="J167" i="54"/>
  <c r="K166" i="54"/>
  <c r="J166" i="54"/>
  <c r="K165" i="54"/>
  <c r="J165" i="54"/>
  <c r="K164" i="54"/>
  <c r="J164" i="54"/>
  <c r="K163" i="54"/>
  <c r="J163" i="54"/>
  <c r="K162" i="54"/>
  <c r="J162" i="54"/>
  <c r="K161" i="54"/>
  <c r="J161" i="54"/>
  <c r="K160" i="54"/>
  <c r="J160" i="54"/>
  <c r="K159" i="54"/>
  <c r="J159" i="54"/>
  <c r="K158" i="54"/>
  <c r="J158" i="54"/>
  <c r="K157" i="54"/>
  <c r="J157" i="54"/>
  <c r="K156" i="54"/>
  <c r="J156" i="54"/>
  <c r="K155" i="54"/>
  <c r="J155" i="54"/>
  <c r="K154" i="54"/>
  <c r="J154" i="54"/>
  <c r="K153" i="54"/>
  <c r="J153" i="54"/>
  <c r="K152" i="54"/>
  <c r="J152" i="54"/>
  <c r="K151" i="54"/>
  <c r="J151" i="54"/>
  <c r="K150" i="54"/>
  <c r="J150" i="54"/>
  <c r="K149" i="54"/>
  <c r="J149" i="54"/>
  <c r="K148" i="54"/>
  <c r="J148" i="54"/>
  <c r="K147" i="54"/>
  <c r="J147" i="54"/>
  <c r="K146" i="54"/>
  <c r="J146" i="54"/>
  <c r="K145" i="54"/>
  <c r="J145" i="54"/>
  <c r="K144" i="54"/>
  <c r="J144" i="54"/>
  <c r="K143" i="54"/>
  <c r="J143" i="54"/>
  <c r="K142" i="54"/>
  <c r="J142" i="54"/>
  <c r="K141" i="54"/>
  <c r="J141" i="54"/>
  <c r="K140" i="54"/>
  <c r="J140" i="54"/>
  <c r="K139" i="54"/>
  <c r="J139" i="54"/>
  <c r="K138" i="54"/>
  <c r="J138" i="54"/>
  <c r="K137" i="54"/>
  <c r="J137" i="54"/>
  <c r="K136" i="54"/>
  <c r="J136" i="54"/>
  <c r="K135" i="54"/>
  <c r="J135" i="54"/>
  <c r="K134" i="54"/>
  <c r="J134" i="54"/>
  <c r="K133" i="54"/>
  <c r="J133" i="54"/>
  <c r="K132" i="54"/>
  <c r="J132" i="54"/>
  <c r="K131" i="54"/>
  <c r="J131" i="54"/>
  <c r="K130" i="54"/>
  <c r="J130" i="54"/>
  <c r="K129" i="54"/>
  <c r="J129" i="54"/>
  <c r="K128" i="54"/>
  <c r="J128" i="54"/>
  <c r="K127" i="54"/>
  <c r="J127" i="54"/>
  <c r="K126" i="54"/>
  <c r="J126" i="54"/>
  <c r="K125" i="54"/>
  <c r="J125" i="54"/>
  <c r="K124" i="54"/>
  <c r="J124" i="54"/>
  <c r="K123" i="54"/>
  <c r="J123" i="54"/>
  <c r="K122" i="54"/>
  <c r="J122" i="54"/>
  <c r="K121" i="54"/>
  <c r="J121" i="54"/>
  <c r="K120" i="54"/>
  <c r="J120" i="54"/>
  <c r="K119" i="54"/>
  <c r="J119" i="54"/>
  <c r="K118" i="54"/>
  <c r="J118" i="54"/>
  <c r="K117" i="54"/>
  <c r="J117" i="54"/>
  <c r="K116" i="54"/>
  <c r="J116" i="54"/>
  <c r="K115" i="54"/>
  <c r="J115" i="54"/>
  <c r="K114" i="54"/>
  <c r="J114" i="54"/>
  <c r="K113" i="54"/>
  <c r="J113" i="54"/>
  <c r="K112" i="54"/>
  <c r="J112" i="54"/>
  <c r="K111" i="54"/>
  <c r="J111" i="54"/>
  <c r="K110" i="54"/>
  <c r="J110" i="54"/>
  <c r="K109" i="54"/>
  <c r="J109" i="54"/>
  <c r="K108" i="54"/>
  <c r="J108" i="54"/>
  <c r="K107" i="54"/>
  <c r="J107" i="54"/>
  <c r="K106" i="54"/>
  <c r="J106" i="54"/>
  <c r="K105" i="54"/>
  <c r="J105" i="54"/>
  <c r="K104" i="54"/>
  <c r="J104" i="54"/>
  <c r="K103" i="54"/>
  <c r="J103" i="54"/>
  <c r="K102" i="54"/>
  <c r="J102" i="54"/>
  <c r="K101" i="54"/>
  <c r="J101" i="54"/>
  <c r="K100" i="54"/>
  <c r="J100" i="54"/>
  <c r="K99" i="54"/>
  <c r="J99" i="54"/>
  <c r="K98" i="54"/>
  <c r="J98" i="54"/>
  <c r="K97" i="54"/>
  <c r="J97" i="54"/>
  <c r="K96" i="54"/>
  <c r="J96" i="54"/>
  <c r="K95" i="54"/>
  <c r="J95" i="54"/>
  <c r="K94" i="54"/>
  <c r="J94" i="54"/>
  <c r="K93" i="54"/>
  <c r="J93" i="54"/>
  <c r="K92" i="54"/>
  <c r="J92" i="54"/>
  <c r="K91" i="54"/>
  <c r="J91" i="54"/>
  <c r="K90" i="54"/>
  <c r="J90" i="54"/>
  <c r="K89" i="54"/>
  <c r="J89" i="54"/>
  <c r="K88" i="54"/>
  <c r="J88" i="54"/>
  <c r="K87" i="54"/>
  <c r="J87" i="54"/>
  <c r="K86" i="54"/>
  <c r="J86" i="54"/>
  <c r="K85" i="54"/>
  <c r="J85" i="54"/>
  <c r="K84" i="54"/>
  <c r="J84" i="54"/>
  <c r="K83" i="54"/>
  <c r="J83" i="54"/>
  <c r="K82" i="54"/>
  <c r="J82" i="54"/>
  <c r="K81" i="54"/>
  <c r="J81" i="54"/>
  <c r="K80" i="54"/>
  <c r="J80" i="54"/>
  <c r="K79" i="54"/>
  <c r="J79" i="54"/>
  <c r="K78" i="54"/>
  <c r="J78" i="54"/>
  <c r="K77" i="54"/>
  <c r="J77" i="54"/>
  <c r="K76" i="54"/>
  <c r="J76" i="54"/>
  <c r="K75" i="54"/>
  <c r="J75" i="54"/>
  <c r="K74" i="54"/>
  <c r="J74" i="54"/>
  <c r="K73" i="54"/>
  <c r="J73" i="54"/>
  <c r="K72" i="54"/>
  <c r="J72" i="54"/>
  <c r="K71" i="54"/>
  <c r="J71" i="54"/>
  <c r="K70" i="54"/>
  <c r="J70" i="54"/>
  <c r="K69" i="54"/>
  <c r="J69" i="54"/>
  <c r="K68" i="54"/>
  <c r="J68" i="54"/>
  <c r="K67" i="54"/>
  <c r="J67" i="54"/>
  <c r="K66" i="54"/>
  <c r="J66" i="54"/>
  <c r="K65" i="54"/>
  <c r="J65" i="54"/>
  <c r="K64" i="54"/>
  <c r="J64" i="54"/>
  <c r="K63" i="54"/>
  <c r="J63" i="54"/>
  <c r="K62" i="54"/>
  <c r="J62" i="54"/>
  <c r="K61" i="54"/>
  <c r="J61" i="54"/>
  <c r="K60" i="54"/>
  <c r="J60" i="54"/>
  <c r="K59" i="54"/>
  <c r="J59" i="54"/>
  <c r="K58" i="54"/>
  <c r="J58" i="54"/>
  <c r="K57" i="54"/>
  <c r="J57" i="54"/>
  <c r="K56" i="54"/>
  <c r="J56" i="54"/>
  <c r="K55" i="54"/>
  <c r="J55" i="54"/>
  <c r="K54" i="54"/>
  <c r="J54" i="54"/>
  <c r="K53" i="54"/>
  <c r="J53" i="54"/>
  <c r="K52" i="54"/>
  <c r="J52" i="54"/>
  <c r="K51" i="54"/>
  <c r="J51" i="54"/>
  <c r="K50" i="54"/>
  <c r="J50" i="54"/>
  <c r="K49" i="54"/>
  <c r="J49" i="54"/>
  <c r="K48" i="54"/>
  <c r="J48" i="54"/>
  <c r="K47" i="54"/>
  <c r="J47" i="54"/>
  <c r="K46" i="54"/>
  <c r="J46" i="54"/>
  <c r="K45" i="54"/>
  <c r="J45" i="54"/>
  <c r="K44" i="54"/>
  <c r="J44" i="54"/>
  <c r="K43" i="54"/>
  <c r="J43" i="54"/>
  <c r="K42" i="54"/>
  <c r="J42" i="54"/>
  <c r="K41" i="54"/>
  <c r="J41" i="54"/>
  <c r="K40" i="54"/>
  <c r="J40" i="54"/>
  <c r="K39" i="54"/>
  <c r="J39" i="54"/>
  <c r="K38" i="54"/>
  <c r="J38" i="54"/>
  <c r="K37" i="54"/>
  <c r="J37" i="54"/>
  <c r="K36" i="54"/>
  <c r="J36" i="54"/>
  <c r="K35" i="54"/>
  <c r="J35" i="54"/>
  <c r="K34" i="54"/>
  <c r="J34" i="54"/>
  <c r="K33" i="54"/>
  <c r="J33" i="54"/>
  <c r="K32" i="54"/>
  <c r="J32" i="54"/>
  <c r="K31" i="54"/>
  <c r="J31" i="54"/>
  <c r="K30" i="54"/>
  <c r="J30" i="54"/>
  <c r="K29" i="54"/>
  <c r="J29" i="54"/>
  <c r="K28" i="54"/>
  <c r="J28" i="54"/>
  <c r="K27" i="54"/>
  <c r="J27" i="54"/>
  <c r="K26" i="54"/>
  <c r="J26" i="54"/>
  <c r="K25" i="54"/>
  <c r="J25" i="54"/>
  <c r="K24" i="54"/>
  <c r="J24" i="54"/>
  <c r="K23" i="54"/>
  <c r="J23" i="54"/>
  <c r="K22" i="54"/>
  <c r="J22" i="54"/>
  <c r="K21" i="54"/>
  <c r="J21" i="54"/>
  <c r="K20" i="54"/>
  <c r="J20" i="54"/>
  <c r="K19" i="54"/>
  <c r="J19" i="54"/>
  <c r="K18" i="54"/>
  <c r="J18" i="54"/>
  <c r="K17" i="54"/>
  <c r="J17" i="54"/>
  <c r="K16" i="54"/>
  <c r="J16" i="54"/>
  <c r="K15" i="54"/>
  <c r="J15" i="54"/>
  <c r="K14" i="54"/>
  <c r="J14" i="54"/>
  <c r="K13" i="54"/>
  <c r="J13" i="54"/>
  <c r="K12" i="54"/>
  <c r="J12" i="54"/>
  <c r="K11" i="54"/>
  <c r="J11" i="54"/>
  <c r="K10" i="54"/>
  <c r="J10" i="54"/>
  <c r="K9" i="54"/>
  <c r="J9" i="54"/>
  <c r="K8" i="54"/>
  <c r="J8" i="54"/>
  <c r="K7" i="54"/>
  <c r="J7" i="54"/>
  <c r="K6" i="54"/>
  <c r="J6" i="54"/>
  <c r="K5" i="54"/>
  <c r="J5" i="54"/>
  <c r="K4" i="54"/>
  <c r="J4" i="54"/>
  <c r="K3" i="54"/>
  <c r="J3" i="54"/>
  <c r="K384" i="54"/>
  <c r="J384" i="54"/>
  <c r="K383" i="54"/>
  <c r="J383" i="54"/>
  <c r="Q381" i="54"/>
  <c r="P381" i="54"/>
  <c r="Q380" i="54"/>
  <c r="P380" i="54"/>
  <c r="Q379" i="54"/>
  <c r="P379" i="54"/>
  <c r="Q378" i="54"/>
  <c r="P378" i="54"/>
  <c r="Q377" i="54"/>
  <c r="P377" i="54"/>
  <c r="Q376" i="54"/>
  <c r="P376" i="54"/>
  <c r="Q374" i="54"/>
  <c r="P374" i="54"/>
  <c r="Q373" i="54"/>
  <c r="P373" i="54"/>
  <c r="Q375" i="54"/>
  <c r="P375" i="54"/>
  <c r="Q372" i="54"/>
  <c r="P372" i="54"/>
  <c r="Q371" i="54"/>
  <c r="P371" i="54"/>
  <c r="Q370" i="54"/>
  <c r="P370" i="54"/>
  <c r="Q368" i="54"/>
  <c r="P368" i="54"/>
  <c r="Q366" i="54"/>
  <c r="P366" i="54"/>
  <c r="Q365" i="54"/>
  <c r="P365" i="54"/>
  <c r="Q364" i="54"/>
  <c r="P364" i="54"/>
  <c r="Q363" i="54"/>
  <c r="P363" i="54"/>
  <c r="Q361" i="54"/>
  <c r="P361" i="54"/>
  <c r="Q360" i="54"/>
  <c r="P360" i="54"/>
  <c r="Q362" i="54"/>
  <c r="P362" i="54"/>
  <c r="Q358" i="54"/>
  <c r="P358" i="54"/>
  <c r="Q357" i="54"/>
  <c r="P357" i="54"/>
  <c r="Q354" i="54"/>
  <c r="P354" i="54"/>
  <c r="Q369" i="54"/>
  <c r="P369" i="54"/>
  <c r="Q351" i="54"/>
  <c r="P351" i="54"/>
  <c r="Q350" i="54"/>
  <c r="P350" i="54"/>
  <c r="Q349" i="54"/>
  <c r="P349" i="54"/>
  <c r="Q352" i="54"/>
  <c r="P352" i="54"/>
  <c r="Q367" i="54"/>
  <c r="P367" i="54"/>
  <c r="Q355" i="54"/>
  <c r="P355" i="54"/>
  <c r="Q348" i="54"/>
  <c r="P348" i="54"/>
  <c r="Q353" i="54"/>
  <c r="P353" i="54"/>
  <c r="Q356" i="54"/>
  <c r="P356" i="54"/>
  <c r="Q345" i="54"/>
  <c r="P345" i="54"/>
  <c r="Q341" i="54"/>
  <c r="P341" i="54"/>
  <c r="Q339" i="54"/>
  <c r="P339" i="54"/>
  <c r="Q359" i="54"/>
  <c r="P359" i="54"/>
  <c r="Q342" i="54"/>
  <c r="P342" i="54"/>
  <c r="Q337" i="54"/>
  <c r="P337" i="54"/>
  <c r="Q340" i="54"/>
  <c r="P340" i="54"/>
  <c r="Q335" i="54"/>
  <c r="P335" i="54"/>
  <c r="Q346" i="54"/>
  <c r="P346" i="54"/>
  <c r="Q334" i="54"/>
  <c r="P334" i="54"/>
  <c r="Q331" i="54"/>
  <c r="P331" i="54"/>
  <c r="Q343" i="54"/>
  <c r="P343" i="54"/>
  <c r="Q333" i="54"/>
  <c r="P333" i="54"/>
  <c r="Q344" i="54"/>
  <c r="P344" i="54"/>
  <c r="Q332" i="54"/>
  <c r="P332" i="54"/>
  <c r="Q347" i="54"/>
  <c r="P347" i="54"/>
  <c r="Q330" i="54"/>
  <c r="P330" i="54"/>
  <c r="Q336" i="54"/>
  <c r="P336" i="54"/>
  <c r="Q329" i="54"/>
  <c r="P329" i="54"/>
  <c r="Q327" i="54"/>
  <c r="P327" i="54"/>
  <c r="Q321" i="54"/>
  <c r="P321" i="54"/>
  <c r="Q338" i="54"/>
  <c r="P338" i="54"/>
  <c r="Q320" i="54"/>
  <c r="P320" i="54"/>
  <c r="Q311" i="54"/>
  <c r="P311" i="54"/>
  <c r="Q325" i="54"/>
  <c r="P325" i="54"/>
  <c r="Q318" i="54"/>
  <c r="P318" i="54"/>
  <c r="Q322" i="54"/>
  <c r="P322" i="54"/>
  <c r="Q314" i="54"/>
  <c r="P314" i="54"/>
  <c r="Q307" i="54"/>
  <c r="P307" i="54"/>
  <c r="Q296" i="54"/>
  <c r="P296" i="54"/>
  <c r="Q313" i="54"/>
  <c r="P313" i="54"/>
  <c r="Q328" i="54"/>
  <c r="P328" i="54"/>
  <c r="Q326" i="54"/>
  <c r="P326" i="54"/>
  <c r="Q304" i="54"/>
  <c r="P304" i="54"/>
  <c r="Q323" i="54"/>
  <c r="P323" i="54"/>
  <c r="Q303" i="54"/>
  <c r="P303" i="54"/>
  <c r="Q316" i="54"/>
  <c r="P316" i="54"/>
  <c r="Q299" i="54"/>
  <c r="P299" i="54"/>
  <c r="Q302" i="54"/>
  <c r="P302" i="54"/>
  <c r="Q301" i="54"/>
  <c r="P301" i="54"/>
  <c r="Q312" i="54"/>
  <c r="P312" i="54"/>
  <c r="Q324" i="54"/>
  <c r="P324" i="54"/>
  <c r="Q286" i="54"/>
  <c r="P286" i="54"/>
  <c r="Q305" i="54"/>
  <c r="P305" i="54"/>
  <c r="Q319" i="54"/>
  <c r="P319" i="54"/>
  <c r="Q290" i="54"/>
  <c r="P290" i="54"/>
  <c r="Q295" i="54"/>
  <c r="P295" i="54"/>
  <c r="Q297" i="54"/>
  <c r="P297" i="54"/>
  <c r="Q293" i="54"/>
  <c r="P293" i="54"/>
  <c r="Q309" i="54"/>
  <c r="P309" i="54"/>
  <c r="Q308" i="54"/>
  <c r="P308" i="54"/>
  <c r="Q281" i="54"/>
  <c r="P281" i="54"/>
  <c r="Q315" i="54"/>
  <c r="P315" i="54"/>
  <c r="Q300" i="54"/>
  <c r="P300" i="54"/>
  <c r="Q298" i="54"/>
  <c r="P298" i="54"/>
  <c r="Q285" i="54"/>
  <c r="P285" i="54"/>
  <c r="Q306" i="54"/>
  <c r="P306" i="54"/>
  <c r="Q271" i="54"/>
  <c r="P271" i="54"/>
  <c r="Q310" i="54"/>
  <c r="P310" i="54"/>
  <c r="Q284" i="54"/>
  <c r="P284" i="54"/>
  <c r="Q278" i="54"/>
  <c r="P278" i="54"/>
  <c r="Q289" i="54"/>
  <c r="P289" i="54"/>
  <c r="Q294" i="54"/>
  <c r="P294" i="54"/>
  <c r="Q287" i="54"/>
  <c r="P287" i="54"/>
  <c r="Q251" i="54"/>
  <c r="P251" i="54"/>
  <c r="Q292" i="54"/>
  <c r="P292" i="54"/>
  <c r="Q270" i="54"/>
  <c r="P270" i="54"/>
  <c r="Q317" i="54"/>
  <c r="P317" i="54"/>
  <c r="Q273" i="54"/>
  <c r="P273" i="54"/>
  <c r="Q269" i="54"/>
  <c r="P269" i="54"/>
  <c r="Q291" i="54"/>
  <c r="P291" i="54"/>
  <c r="Q280" i="54"/>
  <c r="P280" i="54"/>
  <c r="Q247" i="54"/>
  <c r="P247" i="54"/>
  <c r="Q263" i="54"/>
  <c r="P263" i="54"/>
  <c r="Q265" i="54"/>
  <c r="P265" i="54"/>
  <c r="Q288" i="54"/>
  <c r="P288" i="54"/>
  <c r="Q279" i="54"/>
  <c r="P279" i="54"/>
  <c r="Q272" i="54"/>
  <c r="P272" i="54"/>
  <c r="Q283" i="54"/>
  <c r="P283" i="54"/>
  <c r="Q276" i="54"/>
  <c r="P276" i="54"/>
  <c r="Q255" i="54"/>
  <c r="P255" i="54"/>
  <c r="Q275" i="54"/>
  <c r="P275" i="54"/>
  <c r="Q277" i="54"/>
  <c r="P277" i="54"/>
  <c r="Q254" i="54"/>
  <c r="P254" i="54"/>
  <c r="Q268" i="54"/>
  <c r="P268" i="54"/>
  <c r="Q259" i="54"/>
  <c r="P259" i="54"/>
  <c r="Q260" i="54"/>
  <c r="P260" i="54"/>
  <c r="Q261" i="54"/>
  <c r="P261" i="54"/>
  <c r="Q282" i="54"/>
  <c r="P282" i="54"/>
  <c r="Q266" i="54"/>
  <c r="P266" i="54"/>
  <c r="Q250" i="54"/>
  <c r="P250" i="54"/>
  <c r="Q214" i="54"/>
  <c r="P214" i="54"/>
  <c r="Q274" i="54"/>
  <c r="P274" i="54"/>
  <c r="Q238" i="54"/>
  <c r="P238" i="54"/>
  <c r="Q258" i="54"/>
  <c r="P258" i="54"/>
  <c r="Q225" i="54"/>
  <c r="P225" i="54"/>
  <c r="Q245" i="54"/>
  <c r="P245" i="54"/>
  <c r="Q221" i="54"/>
  <c r="P221" i="54"/>
  <c r="Q267" i="54"/>
  <c r="P267" i="54"/>
  <c r="Q252" i="54"/>
  <c r="P252" i="54"/>
  <c r="Q246" i="54"/>
  <c r="P246" i="54"/>
  <c r="Q213" i="54"/>
  <c r="P213" i="54"/>
  <c r="Q231" i="54"/>
  <c r="P231" i="54"/>
  <c r="Q257" i="54"/>
  <c r="P257" i="54"/>
  <c r="Q235" i="54"/>
  <c r="P235" i="54"/>
  <c r="Q253" i="54"/>
  <c r="P253" i="54"/>
  <c r="Q264" i="54"/>
  <c r="P264" i="54"/>
  <c r="Q244" i="54"/>
  <c r="P244" i="54"/>
  <c r="Q211" i="54"/>
  <c r="P211" i="54"/>
  <c r="Q262" i="54"/>
  <c r="P262" i="54"/>
  <c r="Q229" i="54"/>
  <c r="P229" i="54"/>
  <c r="Q230" i="54"/>
  <c r="P230" i="54"/>
  <c r="Q249" i="54"/>
  <c r="P249" i="54"/>
  <c r="Q240" i="54"/>
  <c r="P240" i="54"/>
  <c r="Q220" i="54"/>
  <c r="P220" i="54"/>
  <c r="Q241" i="54"/>
  <c r="P241" i="54"/>
  <c r="Q248" i="54"/>
  <c r="P248" i="54"/>
  <c r="Q232" i="54"/>
  <c r="P232" i="54"/>
  <c r="Q237" i="54"/>
  <c r="P237" i="54"/>
  <c r="Q224" i="54"/>
  <c r="P224" i="54"/>
  <c r="Q256" i="54"/>
  <c r="P256" i="54"/>
  <c r="Q216" i="54"/>
  <c r="P216" i="54"/>
  <c r="Q212" i="54"/>
  <c r="P212" i="54"/>
  <c r="Q228" i="54"/>
  <c r="P228" i="54"/>
  <c r="Q223" i="54"/>
  <c r="P223" i="54"/>
  <c r="Q233" i="54"/>
  <c r="P233" i="54"/>
  <c r="Q218" i="54"/>
  <c r="P218" i="54"/>
  <c r="Q234" i="54"/>
  <c r="P234" i="54"/>
  <c r="Q227" i="54"/>
  <c r="P227" i="54"/>
  <c r="Q243" i="54"/>
  <c r="P243" i="54"/>
  <c r="Q242" i="54"/>
  <c r="P242" i="54"/>
  <c r="Q236" i="54"/>
  <c r="P236" i="54"/>
  <c r="Q215" i="54"/>
  <c r="P215" i="54"/>
  <c r="Q204" i="54"/>
  <c r="P204" i="54"/>
  <c r="Q189" i="54"/>
  <c r="P189" i="54"/>
  <c r="Q205" i="54"/>
  <c r="P205" i="54"/>
  <c r="Q239" i="54"/>
  <c r="P239" i="54"/>
  <c r="Q219" i="54"/>
  <c r="P219" i="54"/>
  <c r="Q209" i="54"/>
  <c r="P209" i="54"/>
  <c r="Q193" i="54"/>
  <c r="P193" i="54"/>
  <c r="Q222" i="54"/>
  <c r="P222" i="54"/>
  <c r="Q196" i="54"/>
  <c r="P196" i="54"/>
  <c r="Q191" i="54"/>
  <c r="P191" i="54"/>
  <c r="Q163" i="54"/>
  <c r="P163" i="54"/>
  <c r="Q226" i="54"/>
  <c r="P226" i="54"/>
  <c r="Q217" i="54"/>
  <c r="P217" i="54"/>
  <c r="Q194" i="54"/>
  <c r="P194" i="54"/>
  <c r="Q156" i="54"/>
  <c r="P156" i="54"/>
  <c r="Q207" i="54"/>
  <c r="P207" i="54"/>
  <c r="Q210" i="54"/>
  <c r="P210" i="54"/>
  <c r="Q187" i="54"/>
  <c r="P187" i="54"/>
  <c r="Q208" i="54"/>
  <c r="P208" i="54"/>
  <c r="Q203" i="54"/>
  <c r="P203" i="54"/>
  <c r="Q202" i="54"/>
  <c r="P202" i="54"/>
  <c r="Q206" i="54"/>
  <c r="P206" i="54"/>
  <c r="Q183" i="54"/>
  <c r="P183" i="54"/>
  <c r="Q182" i="54"/>
  <c r="P182" i="54"/>
  <c r="Q178" i="54"/>
  <c r="P178" i="54"/>
  <c r="Q200" i="54"/>
  <c r="P200" i="54"/>
  <c r="Q180" i="54"/>
  <c r="P180" i="54"/>
  <c r="Q171" i="54"/>
  <c r="P171" i="54"/>
  <c r="Q198" i="54"/>
  <c r="P198" i="54"/>
  <c r="Q179" i="54"/>
  <c r="P179" i="54"/>
  <c r="Q185" i="54"/>
  <c r="P185" i="54"/>
  <c r="Q197" i="54"/>
  <c r="P197" i="54"/>
  <c r="Q165" i="54"/>
  <c r="P165" i="54"/>
  <c r="Q201" i="54"/>
  <c r="P201" i="54"/>
  <c r="Q184" i="54"/>
  <c r="P184" i="54"/>
  <c r="Q186" i="54"/>
  <c r="P186" i="54"/>
  <c r="Q188" i="54"/>
  <c r="P188" i="54"/>
  <c r="Q181" i="54"/>
  <c r="P181" i="54"/>
  <c r="Q199" i="54"/>
  <c r="P199" i="54"/>
  <c r="Q192" i="54"/>
  <c r="P192" i="54"/>
  <c r="Q177" i="54"/>
  <c r="P177" i="54"/>
  <c r="Q190" i="54"/>
  <c r="P190" i="54"/>
  <c r="Q161" i="54"/>
  <c r="P161" i="54"/>
  <c r="Q153" i="54"/>
  <c r="P153" i="54"/>
  <c r="Q175" i="54"/>
  <c r="P175" i="54"/>
  <c r="Q170" i="54"/>
  <c r="P170" i="54"/>
  <c r="Q169" i="54"/>
  <c r="P169" i="54"/>
  <c r="Q133" i="54"/>
  <c r="P133" i="54"/>
  <c r="Q140" i="54"/>
  <c r="P140" i="54"/>
  <c r="Q168" i="54"/>
  <c r="P168" i="54"/>
  <c r="Q172" i="54"/>
  <c r="P172" i="54"/>
  <c r="Q173" i="54"/>
  <c r="P173" i="54"/>
  <c r="Q155" i="54"/>
  <c r="P155" i="54"/>
  <c r="Q164" i="54"/>
  <c r="P164" i="54"/>
  <c r="Q160" i="54"/>
  <c r="P160" i="54"/>
  <c r="Q142" i="54"/>
  <c r="P142" i="54"/>
  <c r="Q174" i="54"/>
  <c r="P174" i="54"/>
  <c r="Q126" i="54"/>
  <c r="P126" i="54"/>
  <c r="Q176" i="54"/>
  <c r="P176" i="54"/>
  <c r="Q152" i="54"/>
  <c r="P152" i="54"/>
  <c r="Q159" i="54"/>
  <c r="P159" i="54"/>
  <c r="Q147" i="54"/>
  <c r="P147" i="54"/>
  <c r="Q146" i="54"/>
  <c r="P146" i="54"/>
  <c r="Q195" i="54"/>
  <c r="P195" i="54"/>
  <c r="Q148" i="54"/>
  <c r="P148" i="54"/>
  <c r="Q162" i="54"/>
  <c r="P162" i="54"/>
  <c r="Q138" i="54"/>
  <c r="P138" i="54"/>
  <c r="Q167" i="54"/>
  <c r="P167" i="54"/>
  <c r="Q132" i="54"/>
  <c r="P132" i="54"/>
  <c r="Q139" i="54"/>
  <c r="P139" i="54"/>
  <c r="Q144" i="54"/>
  <c r="P144" i="54"/>
  <c r="Q166" i="54"/>
  <c r="P166" i="54"/>
  <c r="Q129" i="54"/>
  <c r="P129" i="54"/>
  <c r="Q145" i="54"/>
  <c r="P145" i="54"/>
  <c r="Q136" i="54"/>
  <c r="P136" i="54"/>
  <c r="Q158" i="54"/>
  <c r="P158" i="54"/>
  <c r="Q157" i="54"/>
  <c r="P157" i="54"/>
  <c r="Q130" i="54"/>
  <c r="P130" i="54"/>
  <c r="Q151" i="54"/>
  <c r="P151" i="54"/>
  <c r="Q154" i="54"/>
  <c r="P154" i="54"/>
  <c r="Q150" i="54"/>
  <c r="P150" i="54"/>
  <c r="Q135" i="54"/>
  <c r="P135" i="54"/>
  <c r="Q112" i="54"/>
  <c r="P112" i="54"/>
  <c r="Q105" i="54"/>
  <c r="P105" i="54"/>
  <c r="Q134" i="54"/>
  <c r="P134" i="54"/>
  <c r="Q149" i="54"/>
  <c r="P149" i="54"/>
  <c r="Q116" i="54"/>
  <c r="P116" i="54"/>
  <c r="Q143" i="54"/>
  <c r="P143" i="54"/>
  <c r="Q131" i="54"/>
  <c r="P131" i="54"/>
  <c r="Q128" i="54"/>
  <c r="P128" i="54"/>
  <c r="Q121" i="54"/>
  <c r="P121" i="54"/>
  <c r="Q125" i="54"/>
  <c r="P125" i="54"/>
  <c r="Q122" i="54"/>
  <c r="P122" i="54"/>
  <c r="Q127" i="54"/>
  <c r="P127" i="54"/>
  <c r="Q98" i="54"/>
  <c r="P98" i="54"/>
  <c r="Q137" i="54"/>
  <c r="P137" i="54"/>
  <c r="Q106" i="54"/>
  <c r="P106" i="54"/>
  <c r="Q141" i="54"/>
  <c r="P141" i="54"/>
  <c r="Q84" i="54"/>
  <c r="P84" i="54"/>
  <c r="Q115" i="54"/>
  <c r="P115" i="54"/>
  <c r="Q117" i="54"/>
  <c r="P117" i="54"/>
  <c r="Q108" i="54"/>
  <c r="P108" i="54"/>
  <c r="Q100" i="54"/>
  <c r="P100" i="54"/>
  <c r="Q109" i="54"/>
  <c r="P109" i="54"/>
  <c r="Q103" i="54"/>
  <c r="P103" i="54"/>
  <c r="Q111" i="54"/>
  <c r="P111" i="54"/>
  <c r="Q99" i="54"/>
  <c r="P99" i="54"/>
  <c r="Q101" i="54"/>
  <c r="P101" i="54"/>
  <c r="Q114" i="54"/>
  <c r="P114" i="54"/>
  <c r="Q120" i="54"/>
  <c r="P120" i="54"/>
  <c r="Q118" i="54"/>
  <c r="P118" i="54"/>
  <c r="Q119" i="54"/>
  <c r="P119" i="54"/>
  <c r="Q88" i="54"/>
  <c r="P88" i="54"/>
  <c r="Q79" i="54"/>
  <c r="P79" i="54"/>
  <c r="Q94" i="54"/>
  <c r="P94" i="54"/>
  <c r="Q107" i="54"/>
  <c r="P107" i="54"/>
  <c r="Q93" i="54"/>
  <c r="P93" i="54"/>
  <c r="Q92" i="54"/>
  <c r="P92" i="54"/>
  <c r="Q102" i="54"/>
  <c r="P102" i="54"/>
  <c r="Q95" i="54"/>
  <c r="P95" i="54"/>
  <c r="Q123" i="54"/>
  <c r="P123" i="54"/>
  <c r="Q113" i="54"/>
  <c r="P113" i="54"/>
  <c r="Q110" i="54"/>
  <c r="P110" i="54"/>
  <c r="Q87" i="54"/>
  <c r="P87" i="54"/>
  <c r="Q124" i="54"/>
  <c r="P124" i="54"/>
  <c r="Q80" i="54"/>
  <c r="P80" i="54"/>
  <c r="Q104" i="54"/>
  <c r="P104" i="54"/>
  <c r="Q82" i="54"/>
  <c r="P82" i="54"/>
  <c r="Q97" i="54"/>
  <c r="P97" i="54"/>
  <c r="Q71" i="54"/>
  <c r="P71" i="54"/>
  <c r="Q65" i="54"/>
  <c r="P65" i="54"/>
  <c r="Q96" i="54"/>
  <c r="P96" i="54"/>
  <c r="Q91" i="54"/>
  <c r="P91" i="54"/>
  <c r="Q73" i="54"/>
  <c r="P73" i="54"/>
  <c r="Q69" i="54"/>
  <c r="P69" i="54"/>
  <c r="Q72" i="54"/>
  <c r="P72" i="54"/>
  <c r="Q62" i="54"/>
  <c r="P62" i="54"/>
  <c r="Q90" i="54"/>
  <c r="P90" i="54"/>
  <c r="Q86" i="54"/>
  <c r="P86" i="54"/>
  <c r="Q77" i="54"/>
  <c r="P77" i="54"/>
  <c r="Q81" i="54"/>
  <c r="P81" i="54"/>
  <c r="Q60" i="54"/>
  <c r="P60" i="54"/>
  <c r="Q64" i="54"/>
  <c r="P64" i="54"/>
  <c r="Q76" i="54"/>
  <c r="P76" i="54"/>
  <c r="Q66" i="54"/>
  <c r="P66" i="54"/>
  <c r="Q70" i="54"/>
  <c r="P70" i="54"/>
  <c r="Q58" i="54"/>
  <c r="P58" i="54"/>
  <c r="Q78" i="54"/>
  <c r="P78" i="54"/>
  <c r="Q85" i="54"/>
  <c r="P85" i="54"/>
  <c r="Q83" i="54"/>
  <c r="P83" i="54"/>
  <c r="Q55" i="54"/>
  <c r="P55" i="54"/>
  <c r="Q74" i="54"/>
  <c r="P74" i="54"/>
  <c r="Q63" i="54"/>
  <c r="P63" i="54"/>
  <c r="Q53" i="54"/>
  <c r="P53" i="54"/>
  <c r="Q68" i="54"/>
  <c r="P68" i="54"/>
  <c r="Q67" i="54"/>
  <c r="P67" i="54"/>
  <c r="Q52" i="54"/>
  <c r="P52" i="54"/>
  <c r="Q89" i="54"/>
  <c r="P89" i="54"/>
  <c r="Q57" i="54"/>
  <c r="P57" i="54"/>
  <c r="Q47" i="54"/>
  <c r="P47" i="54"/>
  <c r="Q54" i="54"/>
  <c r="P54" i="54"/>
  <c r="Q75" i="54"/>
  <c r="P75" i="54"/>
  <c r="Q59" i="54"/>
  <c r="P59" i="54"/>
  <c r="Q49" i="54"/>
  <c r="P49" i="54"/>
  <c r="Q50" i="54"/>
  <c r="P50" i="54"/>
  <c r="Q61" i="54"/>
  <c r="P61" i="54"/>
  <c r="Q51" i="54"/>
  <c r="P51" i="54"/>
  <c r="Q48" i="54"/>
  <c r="P48" i="54"/>
  <c r="Q45" i="54"/>
  <c r="P45" i="54"/>
  <c r="Q56" i="54"/>
  <c r="P56" i="54"/>
  <c r="Q36" i="54"/>
  <c r="P36" i="54"/>
  <c r="Q41" i="54"/>
  <c r="P41" i="54"/>
  <c r="Q40" i="54"/>
  <c r="P40" i="54"/>
  <c r="Q38" i="54"/>
  <c r="P38" i="54"/>
  <c r="Q44" i="54"/>
  <c r="P44" i="54"/>
  <c r="Q35" i="54"/>
  <c r="P35" i="54"/>
  <c r="Q37" i="54"/>
  <c r="P37" i="54"/>
  <c r="Q42" i="54"/>
  <c r="P42" i="54"/>
  <c r="Q33" i="54"/>
  <c r="P33" i="54"/>
  <c r="Q46" i="54"/>
  <c r="P46" i="54"/>
  <c r="Q34" i="54"/>
  <c r="P34" i="54"/>
  <c r="Q39" i="54"/>
  <c r="P39" i="54"/>
  <c r="Q31" i="54"/>
  <c r="P31" i="54"/>
  <c r="Q32" i="54"/>
  <c r="P32" i="54"/>
  <c r="Q43" i="54"/>
  <c r="P43" i="54"/>
  <c r="Q29" i="54"/>
  <c r="P29" i="54"/>
  <c r="Q25" i="54"/>
  <c r="P25" i="54"/>
  <c r="Q30" i="54"/>
  <c r="P30" i="54"/>
  <c r="Q26" i="54"/>
  <c r="P26" i="54"/>
  <c r="Q24" i="54"/>
  <c r="P24" i="54"/>
  <c r="Q27" i="54"/>
  <c r="P27" i="54"/>
  <c r="Q22" i="54"/>
  <c r="P22" i="54"/>
  <c r="Q28" i="54"/>
  <c r="P28" i="54"/>
  <c r="Q17" i="54"/>
  <c r="P17" i="54"/>
  <c r="Q23" i="54"/>
  <c r="P23" i="54"/>
  <c r="Q20" i="54"/>
  <c r="P20" i="54"/>
  <c r="Q14" i="54"/>
  <c r="P14" i="54"/>
  <c r="Q16" i="54"/>
  <c r="P16" i="54"/>
  <c r="Q21" i="54"/>
  <c r="P21" i="54"/>
  <c r="Q18" i="54"/>
  <c r="P18" i="54"/>
  <c r="Q15" i="54"/>
  <c r="P15" i="54"/>
  <c r="Q12" i="54"/>
  <c r="P12" i="54"/>
  <c r="Q19" i="54"/>
  <c r="P19" i="54"/>
  <c r="Q13" i="54"/>
  <c r="P13" i="54"/>
  <c r="Q9" i="54"/>
  <c r="P9" i="54"/>
  <c r="Q7" i="54"/>
  <c r="P7" i="54"/>
  <c r="Q11" i="54"/>
  <c r="P11" i="54"/>
  <c r="Q8" i="54"/>
  <c r="P8" i="54"/>
  <c r="Q6" i="54"/>
  <c r="P6" i="54"/>
  <c r="Q10" i="54"/>
  <c r="P10" i="54"/>
  <c r="Q5" i="54"/>
  <c r="P5" i="54"/>
  <c r="Q4" i="54"/>
  <c r="P4" i="54"/>
  <c r="Q3" i="54"/>
  <c r="P3" i="54"/>
  <c r="N27" i="54"/>
  <c r="N353" i="54"/>
  <c r="N345" i="54"/>
  <c r="N246" i="54"/>
  <c r="N182" i="54"/>
  <c r="N247" i="54"/>
  <c r="N208" i="54"/>
  <c r="N326" i="54"/>
  <c r="N78" i="54"/>
  <c r="N152" i="54"/>
  <c r="N159" i="54"/>
  <c r="N190" i="54"/>
  <c r="N351" i="54"/>
  <c r="N314" i="54"/>
  <c r="N105" i="54"/>
  <c r="N225" i="54"/>
  <c r="N216" i="54"/>
  <c r="N343" i="54"/>
  <c r="N273" i="54"/>
  <c r="N140" i="54"/>
  <c r="N298" i="54"/>
  <c r="N116" i="54"/>
  <c r="N48" i="54"/>
  <c r="N268" i="54"/>
  <c r="N94" i="54"/>
  <c r="N381" i="54"/>
  <c r="N337" i="54"/>
  <c r="N372" i="54"/>
  <c r="N308" i="54"/>
  <c r="N114" i="54"/>
  <c r="N124" i="54"/>
  <c r="N263" i="54"/>
  <c r="N10" i="54"/>
  <c r="N29" i="54"/>
  <c r="N13" i="54"/>
  <c r="N66" i="54"/>
  <c r="N139" i="54"/>
  <c r="N232" i="54"/>
  <c r="N265" i="54"/>
  <c r="N297" i="54"/>
  <c r="N231" i="54"/>
  <c r="N128" i="54"/>
  <c r="N122" i="54"/>
  <c r="N101" i="54"/>
  <c r="N93" i="54"/>
  <c r="N31" i="54"/>
  <c r="N145" i="54"/>
  <c r="N215" i="54"/>
  <c r="N347" i="54"/>
  <c r="N312" i="54"/>
  <c r="N200" i="54"/>
  <c r="N92" i="54"/>
  <c r="N30" i="54"/>
  <c r="N168" i="54"/>
  <c r="N117" i="54"/>
  <c r="N20" i="54"/>
  <c r="N26" i="54"/>
  <c r="N12" i="54"/>
  <c r="N43" i="54"/>
  <c r="N335" i="54"/>
  <c r="N360" i="54"/>
  <c r="N47" i="54"/>
  <c r="N149" i="54"/>
  <c r="N340" i="54"/>
  <c r="N3" i="54"/>
  <c r="N70" i="54"/>
  <c r="N69" i="54"/>
  <c r="N188" i="54"/>
  <c r="N278" i="54"/>
  <c r="N153" i="54"/>
  <c r="N325" i="54"/>
  <c r="N127" i="54"/>
  <c r="N352" i="54"/>
  <c r="N274" i="54"/>
  <c r="N44" i="54"/>
  <c r="N11" i="54"/>
  <c r="N380" i="54"/>
  <c r="N332" i="54"/>
  <c r="N199" i="54"/>
  <c r="N267" i="54"/>
  <c r="N276" i="54"/>
  <c r="N212" i="54"/>
  <c r="N292" i="54"/>
  <c r="N206" i="54"/>
  <c r="N40" i="54"/>
  <c r="N371" i="54"/>
  <c r="N327" i="54"/>
  <c r="N202" i="54"/>
  <c r="N198" i="54"/>
  <c r="N270" i="54"/>
  <c r="N307" i="54"/>
  <c r="N172" i="54"/>
  <c r="N217" i="54"/>
  <c r="N318" i="54"/>
  <c r="N259" i="54"/>
  <c r="N189" i="54"/>
  <c r="N91" i="54"/>
  <c r="N379" i="54"/>
  <c r="N344" i="54"/>
  <c r="N362" i="54"/>
  <c r="N57" i="54"/>
  <c r="N213" i="54"/>
  <c r="N221" i="54"/>
  <c r="N99" i="54"/>
  <c r="N370" i="54"/>
  <c r="N197" i="54"/>
  <c r="N223" i="54"/>
  <c r="N260" i="54"/>
  <c r="N178" i="54"/>
  <c r="N300" i="54"/>
  <c r="N45" i="54"/>
  <c r="N339" i="54"/>
  <c r="N248" i="54"/>
  <c r="N286" i="54"/>
  <c r="N261" i="54"/>
  <c r="N55" i="54"/>
  <c r="N242" i="54"/>
  <c r="N238" i="54"/>
  <c r="N264" i="54"/>
  <c r="N209" i="54"/>
  <c r="N252" i="54"/>
  <c r="N288" i="54"/>
  <c r="N126" i="54"/>
  <c r="N166" i="54"/>
  <c r="N368" i="54"/>
  <c r="N330" i="54"/>
  <c r="N331" i="54"/>
  <c r="N97" i="54"/>
  <c r="N157" i="54"/>
  <c r="N366" i="54"/>
  <c r="N228" i="54"/>
  <c r="N328" i="54"/>
  <c r="N120" i="54"/>
  <c r="N102" i="54"/>
  <c r="N271" i="54"/>
  <c r="N220" i="54"/>
  <c r="N378" i="54"/>
  <c r="N284" i="54"/>
  <c r="N53" i="54"/>
  <c r="N132" i="54"/>
  <c r="N54" i="54"/>
  <c r="N125" i="54"/>
  <c r="N323" i="54"/>
  <c r="N162" i="54"/>
  <c r="N123" i="54"/>
  <c r="N321" i="54"/>
  <c r="N355" i="54"/>
  <c r="N222" i="54"/>
  <c r="N76" i="54"/>
  <c r="N4" i="54"/>
  <c r="N112" i="54"/>
  <c r="N294" i="54"/>
  <c r="N83" i="54"/>
  <c r="N161" i="54"/>
  <c r="N275" i="54"/>
  <c r="N151" i="54"/>
  <c r="N121" i="54"/>
  <c r="N64" i="54"/>
  <c r="N84" i="54"/>
  <c r="N258" i="54"/>
  <c r="N50" i="54"/>
  <c r="N179" i="54"/>
  <c r="N249" i="54"/>
  <c r="N39" i="54"/>
  <c r="N210" i="54"/>
  <c r="N108" i="54"/>
  <c r="N309" i="54"/>
  <c r="N245" i="54"/>
  <c r="N243" i="54"/>
  <c r="N356" i="54"/>
  <c r="N87" i="54"/>
  <c r="N135" i="54"/>
  <c r="N207" i="54"/>
  <c r="N311" i="54"/>
  <c r="N313" i="54"/>
  <c r="N59" i="54"/>
  <c r="N186" i="54"/>
  <c r="N289" i="54"/>
  <c r="N28" i="54"/>
  <c r="N174" i="54"/>
  <c r="N77" i="54"/>
  <c r="N36" i="54"/>
  <c r="N255" i="54"/>
  <c r="N296" i="54"/>
  <c r="N15" i="54"/>
  <c r="N82" i="54"/>
  <c r="N115" i="54"/>
  <c r="N147" i="54"/>
  <c r="N257" i="54"/>
  <c r="N136" i="54"/>
  <c r="N143" i="54"/>
  <c r="N241" i="54"/>
  <c r="N285" i="54"/>
  <c r="N74" i="54"/>
  <c r="N72" i="54"/>
  <c r="N167" i="54"/>
  <c r="N86" i="54"/>
  <c r="N58" i="54"/>
  <c r="N67" i="54"/>
  <c r="N201" i="54"/>
  <c r="N8" i="54"/>
  <c r="N49" i="54"/>
  <c r="N111" i="54"/>
  <c r="N155" i="54"/>
  <c r="N23" i="54"/>
  <c r="N79" i="54"/>
  <c r="N62" i="54"/>
  <c r="N41" i="54"/>
  <c r="N177" i="54"/>
  <c r="N75" i="54"/>
  <c r="N21" i="54"/>
  <c r="N180" i="54"/>
  <c r="N194" i="54"/>
  <c r="N35" i="54"/>
  <c r="N16" i="54"/>
  <c r="N51" i="54"/>
  <c r="N324" i="54"/>
  <c r="N236" i="54"/>
  <c r="N19" i="54"/>
  <c r="N193" i="54"/>
  <c r="N341" i="54"/>
  <c r="N290" i="54"/>
  <c r="N354" i="54"/>
  <c r="N358" i="54"/>
  <c r="N336" i="54"/>
  <c r="N256" i="54"/>
  <c r="N338" i="54"/>
  <c r="N176" i="54"/>
  <c r="N137" i="54"/>
  <c r="N146" i="54"/>
  <c r="N14" i="54"/>
  <c r="N377" i="54"/>
  <c r="N165" i="54"/>
  <c r="N348" i="54"/>
  <c r="N310" i="54"/>
  <c r="N237" i="54"/>
  <c r="N196" i="54"/>
  <c r="N171" i="54"/>
  <c r="N103" i="54"/>
  <c r="N42" i="54"/>
  <c r="N191" i="54"/>
  <c r="N98" i="54"/>
  <c r="N68" i="54"/>
  <c r="N52" i="54"/>
  <c r="N239" i="54"/>
  <c r="N205" i="54"/>
  <c r="N22" i="54"/>
  <c r="N195" i="54"/>
  <c r="N33" i="54"/>
  <c r="N254" i="54"/>
  <c r="N230" i="54"/>
  <c r="N24" i="54"/>
  <c r="N306" i="54"/>
  <c r="N329" i="54"/>
  <c r="N170" i="54"/>
  <c r="N192" i="54"/>
  <c r="N164" i="54"/>
  <c r="N302" i="54"/>
  <c r="N6" i="54"/>
  <c r="N18" i="54"/>
  <c r="N100" i="54"/>
  <c r="N175" i="54"/>
  <c r="N61" i="54"/>
  <c r="N90" i="54"/>
  <c r="N203" i="54"/>
  <c r="N32" i="54"/>
  <c r="N158" i="54"/>
  <c r="N305" i="54"/>
  <c r="N282" i="54"/>
  <c r="N119" i="54"/>
  <c r="N316" i="54"/>
  <c r="N357" i="54"/>
  <c r="N17" i="54"/>
  <c r="N281" i="54"/>
  <c r="N359" i="54"/>
  <c r="N301" i="54"/>
  <c r="N279" i="54"/>
  <c r="N375" i="54"/>
  <c r="N60" i="54"/>
  <c r="N369" i="54"/>
  <c r="N363" i="54"/>
  <c r="N293" i="54"/>
  <c r="N317" i="54"/>
  <c r="N346" i="54"/>
  <c r="N367" i="54"/>
  <c r="N320" i="54"/>
  <c r="N349" i="54"/>
  <c r="N322" i="54"/>
  <c r="N131" i="54"/>
  <c r="N142" i="54"/>
  <c r="N7" i="54"/>
  <c r="N34" i="54"/>
  <c r="N46" i="54"/>
  <c r="N56" i="54"/>
  <c r="N183" i="54"/>
  <c r="N233" i="54"/>
  <c r="N181" i="54"/>
  <c r="N88" i="54"/>
  <c r="N150" i="54"/>
  <c r="N269" i="54"/>
  <c r="N106" i="54"/>
  <c r="N133" i="54"/>
  <c r="N109" i="54"/>
  <c r="N184" i="54"/>
  <c r="N227" i="54"/>
  <c r="N376" i="54"/>
  <c r="N365" i="54"/>
  <c r="N81" i="54"/>
  <c r="N234" i="54"/>
  <c r="N37" i="54"/>
  <c r="N272" i="54"/>
  <c r="N63" i="54"/>
  <c r="N129" i="54"/>
  <c r="N163" i="54"/>
  <c r="N38" i="54"/>
  <c r="N138" i="54"/>
  <c r="N251" i="54"/>
  <c r="N291" i="54"/>
  <c r="N214" i="54"/>
  <c r="N144" i="54"/>
  <c r="N229" i="54"/>
  <c r="N218" i="54"/>
  <c r="N71" i="54"/>
  <c r="N283" i="54"/>
  <c r="N185" i="54"/>
  <c r="N266" i="54"/>
  <c r="N364" i="54"/>
  <c r="N299" i="54"/>
  <c r="N154" i="54"/>
  <c r="N235" i="54"/>
  <c r="N224" i="54"/>
  <c r="N334" i="54"/>
  <c r="N65" i="54"/>
  <c r="N80" i="54"/>
  <c r="N262" i="54"/>
  <c r="N25" i="54"/>
  <c r="N156" i="54"/>
  <c r="N9" i="54"/>
  <c r="N73" i="54"/>
  <c r="N96" i="54"/>
  <c r="N148" i="54"/>
  <c r="N295" i="54"/>
  <c r="N240" i="54"/>
  <c r="N107" i="54"/>
  <c r="N304" i="54"/>
  <c r="N303" i="54"/>
  <c r="N319" i="54"/>
  <c r="N118" i="54"/>
  <c r="N5" i="54"/>
  <c r="N280" i="54"/>
  <c r="N113" i="54"/>
  <c r="N226" i="54"/>
  <c r="N173" i="54"/>
  <c r="N350" i="54"/>
  <c r="N315" i="54"/>
  <c r="N342" i="54"/>
  <c r="N85" i="54"/>
  <c r="N169" i="54"/>
  <c r="N287" i="54"/>
  <c r="N187" i="54"/>
  <c r="N250" i="54"/>
  <c r="N374" i="54"/>
  <c r="N361" i="54"/>
  <c r="N277" i="54"/>
  <c r="N110" i="54"/>
  <c r="N333" i="54"/>
  <c r="N244" i="54"/>
  <c r="N204" i="54"/>
  <c r="N373" i="54"/>
  <c r="N134" i="54"/>
  <c r="N160" i="54"/>
  <c r="N141" i="54"/>
  <c r="N95" i="54"/>
  <c r="N253" i="54"/>
  <c r="N104" i="54"/>
  <c r="N89" i="54"/>
  <c r="N130" i="54"/>
  <c r="N211" i="54"/>
  <c r="N219" i="54"/>
  <c r="M27" i="54"/>
  <c r="M353" i="54"/>
  <c r="M345" i="54"/>
  <c r="M246" i="54"/>
  <c r="M182" i="54"/>
  <c r="M247" i="54"/>
  <c r="M208" i="54"/>
  <c r="M326" i="54"/>
  <c r="M78" i="54"/>
  <c r="M152" i="54"/>
  <c r="M159" i="54"/>
  <c r="M190" i="54"/>
  <c r="M351" i="54"/>
  <c r="M314" i="54"/>
  <c r="M105" i="54"/>
  <c r="M225" i="54"/>
  <c r="M216" i="54"/>
  <c r="M343" i="54"/>
  <c r="M273" i="54"/>
  <c r="M140" i="54"/>
  <c r="M298" i="54"/>
  <c r="M116" i="54"/>
  <c r="M48" i="54"/>
  <c r="M268" i="54"/>
  <c r="M94" i="54"/>
  <c r="M381" i="54"/>
  <c r="M337" i="54"/>
  <c r="M372" i="54"/>
  <c r="M308" i="54"/>
  <c r="M114" i="54"/>
  <c r="M124" i="54"/>
  <c r="M263" i="54"/>
  <c r="M10" i="54"/>
  <c r="M29" i="54"/>
  <c r="M13" i="54"/>
  <c r="M66" i="54"/>
  <c r="M139" i="54"/>
  <c r="M232" i="54"/>
  <c r="M265" i="54"/>
  <c r="M297" i="54"/>
  <c r="M231" i="54"/>
  <c r="M128" i="54"/>
  <c r="M122" i="54"/>
  <c r="M101" i="54"/>
  <c r="M93" i="54"/>
  <c r="M31" i="54"/>
  <c r="M145" i="54"/>
  <c r="M215" i="54"/>
  <c r="M347" i="54"/>
  <c r="M312" i="54"/>
  <c r="M200" i="54"/>
  <c r="M92" i="54"/>
  <c r="M30" i="54"/>
  <c r="M168" i="54"/>
  <c r="M117" i="54"/>
  <c r="M20" i="54"/>
  <c r="M26" i="54"/>
  <c r="M12" i="54"/>
  <c r="M43" i="54"/>
  <c r="M335" i="54"/>
  <c r="M360" i="54"/>
  <c r="M47" i="54"/>
  <c r="M149" i="54"/>
  <c r="M340" i="54"/>
  <c r="M3" i="54"/>
  <c r="M70" i="54"/>
  <c r="M69" i="54"/>
  <c r="M188" i="54"/>
  <c r="M278" i="54"/>
  <c r="M153" i="54"/>
  <c r="M325" i="54"/>
  <c r="M127" i="54"/>
  <c r="M352" i="54"/>
  <c r="M274" i="54"/>
  <c r="M44" i="54"/>
  <c r="M11" i="54"/>
  <c r="M380" i="54"/>
  <c r="M332" i="54"/>
  <c r="M199" i="54"/>
  <c r="M267" i="54"/>
  <c r="M276" i="54"/>
  <c r="M212" i="54"/>
  <c r="M292" i="54"/>
  <c r="M206" i="54"/>
  <c r="M40" i="54"/>
  <c r="M371" i="54"/>
  <c r="M327" i="54"/>
  <c r="M202" i="54"/>
  <c r="M198" i="54"/>
  <c r="M270" i="54"/>
  <c r="M307" i="54"/>
  <c r="M172" i="54"/>
  <c r="M217" i="54"/>
  <c r="M318" i="54"/>
  <c r="M259" i="54"/>
  <c r="M189" i="54"/>
  <c r="M91" i="54"/>
  <c r="M379" i="54"/>
  <c r="M344" i="54"/>
  <c r="M362" i="54"/>
  <c r="M57" i="54"/>
  <c r="M213" i="54"/>
  <c r="M221" i="54"/>
  <c r="M99" i="54"/>
  <c r="M370" i="54"/>
  <c r="M197" i="54"/>
  <c r="M223" i="54"/>
  <c r="M260" i="54"/>
  <c r="M178" i="54"/>
  <c r="M300" i="54"/>
  <c r="M45" i="54"/>
  <c r="M339" i="54"/>
  <c r="M248" i="54"/>
  <c r="M286" i="54"/>
  <c r="M261" i="54"/>
  <c r="M55" i="54"/>
  <c r="M242" i="54"/>
  <c r="M238" i="54"/>
  <c r="M264" i="54"/>
  <c r="M209" i="54"/>
  <c r="M252" i="54"/>
  <c r="M288" i="54"/>
  <c r="M126" i="54"/>
  <c r="M166" i="54"/>
  <c r="M368" i="54"/>
  <c r="M330" i="54"/>
  <c r="M331" i="54"/>
  <c r="M97" i="54"/>
  <c r="M157" i="54"/>
  <c r="M366" i="54"/>
  <c r="M228" i="54"/>
  <c r="M328" i="54"/>
  <c r="M120" i="54"/>
  <c r="M102" i="54"/>
  <c r="M271" i="54"/>
  <c r="M220" i="54"/>
  <c r="M378" i="54"/>
  <c r="M284" i="54"/>
  <c r="M53" i="54"/>
  <c r="M132" i="54"/>
  <c r="M54" i="54"/>
  <c r="M125" i="54"/>
  <c r="M323" i="54"/>
  <c r="M162" i="54"/>
  <c r="M123" i="54"/>
  <c r="M321" i="54"/>
  <c r="M355" i="54"/>
  <c r="M222" i="54"/>
  <c r="M76" i="54"/>
  <c r="M4" i="54"/>
  <c r="M112" i="54"/>
  <c r="M294" i="54"/>
  <c r="M83" i="54"/>
  <c r="M161" i="54"/>
  <c r="M275" i="54"/>
  <c r="M151" i="54"/>
  <c r="M121" i="54"/>
  <c r="M64" i="54"/>
  <c r="M84" i="54"/>
  <c r="M258" i="54"/>
  <c r="M50" i="54"/>
  <c r="M179" i="54"/>
  <c r="M249" i="54"/>
  <c r="M39" i="54"/>
  <c r="M210" i="54"/>
  <c r="M108" i="54"/>
  <c r="M309" i="54"/>
  <c r="M245" i="54"/>
  <c r="M243" i="54"/>
  <c r="M356" i="54"/>
  <c r="M87" i="54"/>
  <c r="M135" i="54"/>
  <c r="M207" i="54"/>
  <c r="M311" i="54"/>
  <c r="M313" i="54"/>
  <c r="M59" i="54"/>
  <c r="M186" i="54"/>
  <c r="M289" i="54"/>
  <c r="M28" i="54"/>
  <c r="M174" i="54"/>
  <c r="M77" i="54"/>
  <c r="M36" i="54"/>
  <c r="M255" i="54"/>
  <c r="M296" i="54"/>
  <c r="M15" i="54"/>
  <c r="M82" i="54"/>
  <c r="M115" i="54"/>
  <c r="M147" i="54"/>
  <c r="M257" i="54"/>
  <c r="M136" i="54"/>
  <c r="M143" i="54"/>
  <c r="M241" i="54"/>
  <c r="M285" i="54"/>
  <c r="M74" i="54"/>
  <c r="M72" i="54"/>
  <c r="M167" i="54"/>
  <c r="M86" i="54"/>
  <c r="M58" i="54"/>
  <c r="M67" i="54"/>
  <c r="M201" i="54"/>
  <c r="M8" i="54"/>
  <c r="M49" i="54"/>
  <c r="M111" i="54"/>
  <c r="M155" i="54"/>
  <c r="M23" i="54"/>
  <c r="M79" i="54"/>
  <c r="M62" i="54"/>
  <c r="M41" i="54"/>
  <c r="M177" i="54"/>
  <c r="M75" i="54"/>
  <c r="M21" i="54"/>
  <c r="M180" i="54"/>
  <c r="M194" i="54"/>
  <c r="M35" i="54"/>
  <c r="M16" i="54"/>
  <c r="M51" i="54"/>
  <c r="M324" i="54"/>
  <c r="M236" i="54"/>
  <c r="M19" i="54"/>
  <c r="M193" i="54"/>
  <c r="M341" i="54"/>
  <c r="M290" i="54"/>
  <c r="M354" i="54"/>
  <c r="M358" i="54"/>
  <c r="M336" i="54"/>
  <c r="M256" i="54"/>
  <c r="M338" i="54"/>
  <c r="M176" i="54"/>
  <c r="M137" i="54"/>
  <c r="M146" i="54"/>
  <c r="M14" i="54"/>
  <c r="M377" i="54"/>
  <c r="M165" i="54"/>
  <c r="M348" i="54"/>
  <c r="M310" i="54"/>
  <c r="M237" i="54"/>
  <c r="M196" i="54"/>
  <c r="M171" i="54"/>
  <c r="M103" i="54"/>
  <c r="M42" i="54"/>
  <c r="M191" i="54"/>
  <c r="M98" i="54"/>
  <c r="M68" i="54"/>
  <c r="M52" i="54"/>
  <c r="M239" i="54"/>
  <c r="M205" i="54"/>
  <c r="M22" i="54"/>
  <c r="M195" i="54"/>
  <c r="M33" i="54"/>
  <c r="M254" i="54"/>
  <c r="M230" i="54"/>
  <c r="M24" i="54"/>
  <c r="M306" i="54"/>
  <c r="M329" i="54"/>
  <c r="M170" i="54"/>
  <c r="M192" i="54"/>
  <c r="M164" i="54"/>
  <c r="M302" i="54"/>
  <c r="M6" i="54"/>
  <c r="M18" i="54"/>
  <c r="M100" i="54"/>
  <c r="M175" i="54"/>
  <c r="M61" i="54"/>
  <c r="M90" i="54"/>
  <c r="M203" i="54"/>
  <c r="M32" i="54"/>
  <c r="M158" i="54"/>
  <c r="M305" i="54"/>
  <c r="M282" i="54"/>
  <c r="M119" i="54"/>
  <c r="M316" i="54"/>
  <c r="M357" i="54"/>
  <c r="M17" i="54"/>
  <c r="M281" i="54"/>
  <c r="M359" i="54"/>
  <c r="M301" i="54"/>
  <c r="M279" i="54"/>
  <c r="M375" i="54"/>
  <c r="M60" i="54"/>
  <c r="M369" i="54"/>
  <c r="M363" i="54"/>
  <c r="M293" i="54"/>
  <c r="M317" i="54"/>
  <c r="M346" i="54"/>
  <c r="M367" i="54"/>
  <c r="M320" i="54"/>
  <c r="M349" i="54"/>
  <c r="M322" i="54"/>
  <c r="M131" i="54"/>
  <c r="M142" i="54"/>
  <c r="M7" i="54"/>
  <c r="M34" i="54"/>
  <c r="M46" i="54"/>
  <c r="M56" i="54"/>
  <c r="M183" i="54"/>
  <c r="M233" i="54"/>
  <c r="M181" i="54"/>
  <c r="M88" i="54"/>
  <c r="M150" i="54"/>
  <c r="M269" i="54"/>
  <c r="M106" i="54"/>
  <c r="M133" i="54"/>
  <c r="M109" i="54"/>
  <c r="M184" i="54"/>
  <c r="M227" i="54"/>
  <c r="M376" i="54"/>
  <c r="M365" i="54"/>
  <c r="M81" i="54"/>
  <c r="M234" i="54"/>
  <c r="M37" i="54"/>
  <c r="M272" i="54"/>
  <c r="M63" i="54"/>
  <c r="M129" i="54"/>
  <c r="M163" i="54"/>
  <c r="M38" i="54"/>
  <c r="M138" i="54"/>
  <c r="M251" i="54"/>
  <c r="M291" i="54"/>
  <c r="M214" i="54"/>
  <c r="M144" i="54"/>
  <c r="M229" i="54"/>
  <c r="M218" i="54"/>
  <c r="M71" i="54"/>
  <c r="M283" i="54"/>
  <c r="M185" i="54"/>
  <c r="M266" i="54"/>
  <c r="M364" i="54"/>
  <c r="M299" i="54"/>
  <c r="M154" i="54"/>
  <c r="M235" i="54"/>
  <c r="M224" i="54"/>
  <c r="M334" i="54"/>
  <c r="M65" i="54"/>
  <c r="M80" i="54"/>
  <c r="M262" i="54"/>
  <c r="M25" i="54"/>
  <c r="M156" i="54"/>
  <c r="M9" i="54"/>
  <c r="M73" i="54"/>
  <c r="M96" i="54"/>
  <c r="M148" i="54"/>
  <c r="M295" i="54"/>
  <c r="M240" i="54"/>
  <c r="M107" i="54"/>
  <c r="M304" i="54"/>
  <c r="M303" i="54"/>
  <c r="M319" i="54"/>
  <c r="M118" i="54"/>
  <c r="M5" i="54"/>
  <c r="M280" i="54"/>
  <c r="M113" i="54"/>
  <c r="M226" i="54"/>
  <c r="M173" i="54"/>
  <c r="M350" i="54"/>
  <c r="M315" i="54"/>
  <c r="M342" i="54"/>
  <c r="M85" i="54"/>
  <c r="M169" i="54"/>
  <c r="M287" i="54"/>
  <c r="M187" i="54"/>
  <c r="M250" i="54"/>
  <c r="M374" i="54"/>
  <c r="M361" i="54"/>
  <c r="M277" i="54"/>
  <c r="M110" i="54"/>
  <c r="M333" i="54"/>
  <c r="M244" i="54"/>
  <c r="M204" i="54"/>
  <c r="M373" i="54"/>
  <c r="M134" i="54"/>
  <c r="M160" i="54"/>
  <c r="M141" i="54"/>
  <c r="M95" i="54"/>
  <c r="M253" i="54"/>
  <c r="M104" i="54"/>
  <c r="M89" i="54"/>
  <c r="M130" i="54"/>
  <c r="M211" i="54"/>
  <c r="M219" i="54"/>
  <c r="L27" i="54"/>
  <c r="U27" i="54" s="1"/>
  <c r="L353" i="54"/>
  <c r="U353" i="54" s="1"/>
  <c r="L345" i="54"/>
  <c r="U345" i="54" s="1"/>
  <c r="L246" i="54"/>
  <c r="U246" i="54" s="1"/>
  <c r="L182" i="54"/>
  <c r="U182" i="54" s="1"/>
  <c r="L247" i="54"/>
  <c r="U247" i="54" s="1"/>
  <c r="L208" i="54"/>
  <c r="U208" i="54" s="1"/>
  <c r="L326" i="54"/>
  <c r="U326" i="54" s="1"/>
  <c r="L78" i="54"/>
  <c r="U78" i="54" s="1"/>
  <c r="L152" i="54"/>
  <c r="U152" i="54" s="1"/>
  <c r="L159" i="54"/>
  <c r="U159" i="54" s="1"/>
  <c r="L190" i="54"/>
  <c r="U190" i="54" s="1"/>
  <c r="L351" i="54"/>
  <c r="U351" i="54" s="1"/>
  <c r="L314" i="54"/>
  <c r="U314" i="54" s="1"/>
  <c r="L105" i="54"/>
  <c r="U105" i="54" s="1"/>
  <c r="L225" i="54"/>
  <c r="U225" i="54" s="1"/>
  <c r="L216" i="54"/>
  <c r="U216" i="54" s="1"/>
  <c r="L343" i="54"/>
  <c r="U343" i="54" s="1"/>
  <c r="L273" i="54"/>
  <c r="U273" i="54" s="1"/>
  <c r="L140" i="54"/>
  <c r="U140" i="54" s="1"/>
  <c r="L298" i="54"/>
  <c r="U298" i="54" s="1"/>
  <c r="L116" i="54"/>
  <c r="U116" i="54" s="1"/>
  <c r="L48" i="54"/>
  <c r="U48" i="54" s="1"/>
  <c r="L268" i="54"/>
  <c r="U268" i="54" s="1"/>
  <c r="L94" i="54"/>
  <c r="U94" i="54" s="1"/>
  <c r="L381" i="54"/>
  <c r="U381" i="54" s="1"/>
  <c r="L337" i="54"/>
  <c r="U337" i="54" s="1"/>
  <c r="L372" i="54"/>
  <c r="U372" i="54" s="1"/>
  <c r="L308" i="54"/>
  <c r="U308" i="54" s="1"/>
  <c r="L114" i="54"/>
  <c r="U114" i="54" s="1"/>
  <c r="L124" i="54"/>
  <c r="U124" i="54" s="1"/>
  <c r="L263" i="54"/>
  <c r="U263" i="54" s="1"/>
  <c r="L10" i="54"/>
  <c r="U10" i="54" s="1"/>
  <c r="L29" i="54"/>
  <c r="U29" i="54" s="1"/>
  <c r="L13" i="54"/>
  <c r="U13" i="54" s="1"/>
  <c r="L66" i="54"/>
  <c r="U66" i="54" s="1"/>
  <c r="L139" i="54"/>
  <c r="U139" i="54" s="1"/>
  <c r="L232" i="54"/>
  <c r="U232" i="54" s="1"/>
  <c r="L265" i="54"/>
  <c r="U265" i="54" s="1"/>
  <c r="L297" i="54"/>
  <c r="U297" i="54" s="1"/>
  <c r="L231" i="54"/>
  <c r="U231" i="54" s="1"/>
  <c r="L128" i="54"/>
  <c r="U128" i="54" s="1"/>
  <c r="L122" i="54"/>
  <c r="U122" i="54" s="1"/>
  <c r="L101" i="54"/>
  <c r="U101" i="54" s="1"/>
  <c r="L93" i="54"/>
  <c r="U93" i="54" s="1"/>
  <c r="L31" i="54"/>
  <c r="U31" i="54" s="1"/>
  <c r="L145" i="54"/>
  <c r="U145" i="54" s="1"/>
  <c r="L215" i="54"/>
  <c r="U215" i="54" s="1"/>
  <c r="L347" i="54"/>
  <c r="U347" i="54" s="1"/>
  <c r="L312" i="54"/>
  <c r="U312" i="54" s="1"/>
  <c r="L200" i="54"/>
  <c r="U200" i="54" s="1"/>
  <c r="L92" i="54"/>
  <c r="U92" i="54" s="1"/>
  <c r="L30" i="54"/>
  <c r="U30" i="54" s="1"/>
  <c r="L168" i="54"/>
  <c r="U168" i="54" s="1"/>
  <c r="L117" i="54"/>
  <c r="U117" i="54" s="1"/>
  <c r="L20" i="54"/>
  <c r="U20" i="54" s="1"/>
  <c r="L26" i="54"/>
  <c r="U26" i="54" s="1"/>
  <c r="L12" i="54"/>
  <c r="U12" i="54" s="1"/>
  <c r="L43" i="54"/>
  <c r="U43" i="54" s="1"/>
  <c r="L335" i="54"/>
  <c r="U335" i="54" s="1"/>
  <c r="L360" i="54"/>
  <c r="U360" i="54" s="1"/>
  <c r="L47" i="54"/>
  <c r="U47" i="54" s="1"/>
  <c r="L149" i="54"/>
  <c r="U149" i="54" s="1"/>
  <c r="L340" i="54"/>
  <c r="U340" i="54" s="1"/>
  <c r="L3" i="54"/>
  <c r="L70" i="54"/>
  <c r="U70" i="54" s="1"/>
  <c r="L69" i="54"/>
  <c r="U69" i="54" s="1"/>
  <c r="L188" i="54"/>
  <c r="U188" i="54" s="1"/>
  <c r="L278" i="54"/>
  <c r="U278" i="54" s="1"/>
  <c r="L153" i="54"/>
  <c r="U153" i="54" s="1"/>
  <c r="L325" i="54"/>
  <c r="U325" i="54" s="1"/>
  <c r="L127" i="54"/>
  <c r="U127" i="54" s="1"/>
  <c r="L352" i="54"/>
  <c r="U352" i="54" s="1"/>
  <c r="L274" i="54"/>
  <c r="U274" i="54" s="1"/>
  <c r="L44" i="54"/>
  <c r="U44" i="54" s="1"/>
  <c r="L11" i="54"/>
  <c r="U11" i="54" s="1"/>
  <c r="L380" i="54"/>
  <c r="U380" i="54" s="1"/>
  <c r="L332" i="54"/>
  <c r="U332" i="54" s="1"/>
  <c r="L199" i="54"/>
  <c r="U199" i="54" s="1"/>
  <c r="L267" i="54"/>
  <c r="U267" i="54" s="1"/>
  <c r="L276" i="54"/>
  <c r="U276" i="54" s="1"/>
  <c r="L212" i="54"/>
  <c r="U212" i="54" s="1"/>
  <c r="L292" i="54"/>
  <c r="U292" i="54" s="1"/>
  <c r="L206" i="54"/>
  <c r="U206" i="54" s="1"/>
  <c r="L40" i="54"/>
  <c r="U40" i="54" s="1"/>
  <c r="L371" i="54"/>
  <c r="U371" i="54" s="1"/>
  <c r="L327" i="54"/>
  <c r="U327" i="54" s="1"/>
  <c r="L202" i="54"/>
  <c r="U202" i="54" s="1"/>
  <c r="L198" i="54"/>
  <c r="U198" i="54" s="1"/>
  <c r="L270" i="54"/>
  <c r="U270" i="54" s="1"/>
  <c r="L307" i="54"/>
  <c r="U307" i="54" s="1"/>
  <c r="L172" i="54"/>
  <c r="U172" i="54" s="1"/>
  <c r="L217" i="54"/>
  <c r="U217" i="54" s="1"/>
  <c r="L318" i="54"/>
  <c r="U318" i="54" s="1"/>
  <c r="L259" i="54"/>
  <c r="U259" i="54" s="1"/>
  <c r="L189" i="54"/>
  <c r="U189" i="54" s="1"/>
  <c r="L91" i="54"/>
  <c r="U91" i="54" s="1"/>
  <c r="L379" i="54"/>
  <c r="U379" i="54" s="1"/>
  <c r="L344" i="54"/>
  <c r="U344" i="54" s="1"/>
  <c r="L362" i="54"/>
  <c r="U362" i="54" s="1"/>
  <c r="L57" i="54"/>
  <c r="U57" i="54" s="1"/>
  <c r="L213" i="54"/>
  <c r="U213" i="54" s="1"/>
  <c r="L221" i="54"/>
  <c r="U221" i="54" s="1"/>
  <c r="L99" i="54"/>
  <c r="U99" i="54" s="1"/>
  <c r="L370" i="54"/>
  <c r="U370" i="54" s="1"/>
  <c r="L197" i="54"/>
  <c r="U197" i="54" s="1"/>
  <c r="L223" i="54"/>
  <c r="U223" i="54" s="1"/>
  <c r="L260" i="54"/>
  <c r="U260" i="54" s="1"/>
  <c r="L178" i="54"/>
  <c r="U178" i="54" s="1"/>
  <c r="L300" i="54"/>
  <c r="U300" i="54" s="1"/>
  <c r="L45" i="54"/>
  <c r="U45" i="54" s="1"/>
  <c r="L339" i="54"/>
  <c r="U339" i="54" s="1"/>
  <c r="L248" i="54"/>
  <c r="U248" i="54" s="1"/>
  <c r="L286" i="54"/>
  <c r="U286" i="54" s="1"/>
  <c r="L261" i="54"/>
  <c r="U261" i="54" s="1"/>
  <c r="L55" i="54"/>
  <c r="U55" i="54" s="1"/>
  <c r="L242" i="54"/>
  <c r="U242" i="54" s="1"/>
  <c r="L238" i="54"/>
  <c r="U238" i="54" s="1"/>
  <c r="L264" i="54"/>
  <c r="U264" i="54" s="1"/>
  <c r="L209" i="54"/>
  <c r="U209" i="54" s="1"/>
  <c r="L252" i="54"/>
  <c r="U252" i="54" s="1"/>
  <c r="L288" i="54"/>
  <c r="U288" i="54" s="1"/>
  <c r="L126" i="54"/>
  <c r="U126" i="54" s="1"/>
  <c r="L166" i="54"/>
  <c r="U166" i="54" s="1"/>
  <c r="L368" i="54"/>
  <c r="U368" i="54" s="1"/>
  <c r="L330" i="54"/>
  <c r="U330" i="54" s="1"/>
  <c r="L331" i="54"/>
  <c r="U331" i="54" s="1"/>
  <c r="L97" i="54"/>
  <c r="U97" i="54" s="1"/>
  <c r="L157" i="54"/>
  <c r="U157" i="54" s="1"/>
  <c r="L366" i="54"/>
  <c r="U366" i="54" s="1"/>
  <c r="L228" i="54"/>
  <c r="U228" i="54" s="1"/>
  <c r="L328" i="54"/>
  <c r="U328" i="54" s="1"/>
  <c r="L120" i="54"/>
  <c r="U120" i="54" s="1"/>
  <c r="L102" i="54"/>
  <c r="U102" i="54" s="1"/>
  <c r="L271" i="54"/>
  <c r="U271" i="54" s="1"/>
  <c r="L220" i="54"/>
  <c r="U220" i="54" s="1"/>
  <c r="L378" i="54"/>
  <c r="U378" i="54" s="1"/>
  <c r="L284" i="54"/>
  <c r="U284" i="54" s="1"/>
  <c r="L53" i="54"/>
  <c r="U53" i="54" s="1"/>
  <c r="L132" i="54"/>
  <c r="U132" i="54" s="1"/>
  <c r="L54" i="54"/>
  <c r="U54" i="54" s="1"/>
  <c r="L125" i="54"/>
  <c r="U125" i="54" s="1"/>
  <c r="L323" i="54"/>
  <c r="U323" i="54" s="1"/>
  <c r="L162" i="54"/>
  <c r="U162" i="54" s="1"/>
  <c r="L123" i="54"/>
  <c r="U123" i="54" s="1"/>
  <c r="L321" i="54"/>
  <c r="U321" i="54" s="1"/>
  <c r="L355" i="54"/>
  <c r="U355" i="54" s="1"/>
  <c r="L222" i="54"/>
  <c r="U222" i="54" s="1"/>
  <c r="L76" i="54"/>
  <c r="U76" i="54" s="1"/>
  <c r="L4" i="54"/>
  <c r="U4" i="54" s="1"/>
  <c r="L112" i="54"/>
  <c r="U112" i="54" s="1"/>
  <c r="L294" i="54"/>
  <c r="U294" i="54" s="1"/>
  <c r="L83" i="54"/>
  <c r="U83" i="54" s="1"/>
  <c r="L161" i="54"/>
  <c r="U161" i="54" s="1"/>
  <c r="L275" i="54"/>
  <c r="U275" i="54" s="1"/>
  <c r="L151" i="54"/>
  <c r="U151" i="54" s="1"/>
  <c r="L121" i="54"/>
  <c r="U121" i="54" s="1"/>
  <c r="L64" i="54"/>
  <c r="U64" i="54" s="1"/>
  <c r="L84" i="54"/>
  <c r="U84" i="54" s="1"/>
  <c r="L258" i="54"/>
  <c r="U258" i="54" s="1"/>
  <c r="L50" i="54"/>
  <c r="U50" i="54" s="1"/>
  <c r="L179" i="54"/>
  <c r="U179" i="54" s="1"/>
  <c r="L249" i="54"/>
  <c r="U249" i="54" s="1"/>
  <c r="L39" i="54"/>
  <c r="U39" i="54" s="1"/>
  <c r="L210" i="54"/>
  <c r="U210" i="54" s="1"/>
  <c r="L108" i="54"/>
  <c r="U108" i="54" s="1"/>
  <c r="L309" i="54"/>
  <c r="U309" i="54" s="1"/>
  <c r="L245" i="54"/>
  <c r="U245" i="54" s="1"/>
  <c r="L243" i="54"/>
  <c r="U243" i="54" s="1"/>
  <c r="L356" i="54"/>
  <c r="U356" i="54" s="1"/>
  <c r="L87" i="54"/>
  <c r="U87" i="54" s="1"/>
  <c r="L135" i="54"/>
  <c r="U135" i="54" s="1"/>
  <c r="L207" i="54"/>
  <c r="U207" i="54" s="1"/>
  <c r="L311" i="54"/>
  <c r="U311" i="54" s="1"/>
  <c r="L313" i="54"/>
  <c r="U313" i="54" s="1"/>
  <c r="L59" i="54"/>
  <c r="U59" i="54" s="1"/>
  <c r="L186" i="54"/>
  <c r="U186" i="54" s="1"/>
  <c r="L289" i="54"/>
  <c r="U289" i="54" s="1"/>
  <c r="L28" i="54"/>
  <c r="U28" i="54" s="1"/>
  <c r="L174" i="54"/>
  <c r="U174" i="54" s="1"/>
  <c r="L77" i="54"/>
  <c r="U77" i="54" s="1"/>
  <c r="L36" i="54"/>
  <c r="U36" i="54" s="1"/>
  <c r="L255" i="54"/>
  <c r="U255" i="54" s="1"/>
  <c r="L296" i="54"/>
  <c r="U296" i="54" s="1"/>
  <c r="L15" i="54"/>
  <c r="U15" i="54" s="1"/>
  <c r="L82" i="54"/>
  <c r="U82" i="54" s="1"/>
  <c r="L115" i="54"/>
  <c r="U115" i="54" s="1"/>
  <c r="L147" i="54"/>
  <c r="U147" i="54" s="1"/>
  <c r="L257" i="54"/>
  <c r="U257" i="54" s="1"/>
  <c r="L136" i="54"/>
  <c r="U136" i="54" s="1"/>
  <c r="L143" i="54"/>
  <c r="U143" i="54" s="1"/>
  <c r="L241" i="54"/>
  <c r="U241" i="54" s="1"/>
  <c r="L285" i="54"/>
  <c r="U285" i="54" s="1"/>
  <c r="L74" i="54"/>
  <c r="U74" i="54" s="1"/>
  <c r="L72" i="54"/>
  <c r="U72" i="54" s="1"/>
  <c r="L167" i="54"/>
  <c r="U167" i="54" s="1"/>
  <c r="L86" i="54"/>
  <c r="U86" i="54" s="1"/>
  <c r="L58" i="54"/>
  <c r="U58" i="54" s="1"/>
  <c r="L67" i="54"/>
  <c r="U67" i="54" s="1"/>
  <c r="L201" i="54"/>
  <c r="U201" i="54" s="1"/>
  <c r="L8" i="54"/>
  <c r="U8" i="54" s="1"/>
  <c r="L49" i="54"/>
  <c r="U49" i="54" s="1"/>
  <c r="L111" i="54"/>
  <c r="U111" i="54" s="1"/>
  <c r="L155" i="54"/>
  <c r="U155" i="54" s="1"/>
  <c r="L23" i="54"/>
  <c r="U23" i="54" s="1"/>
  <c r="L79" i="54"/>
  <c r="U79" i="54" s="1"/>
  <c r="L62" i="54"/>
  <c r="U62" i="54" s="1"/>
  <c r="L41" i="54"/>
  <c r="U41" i="54" s="1"/>
  <c r="L177" i="54"/>
  <c r="U177" i="54" s="1"/>
  <c r="L75" i="54"/>
  <c r="U75" i="54" s="1"/>
  <c r="L21" i="54"/>
  <c r="U21" i="54" s="1"/>
  <c r="L180" i="54"/>
  <c r="U180" i="54" s="1"/>
  <c r="L194" i="54"/>
  <c r="U194" i="54" s="1"/>
  <c r="L35" i="54"/>
  <c r="U35" i="54" s="1"/>
  <c r="L16" i="54"/>
  <c r="U16" i="54" s="1"/>
  <c r="L51" i="54"/>
  <c r="U51" i="54" s="1"/>
  <c r="L324" i="54"/>
  <c r="U324" i="54" s="1"/>
  <c r="L236" i="54"/>
  <c r="U236" i="54" s="1"/>
  <c r="L19" i="54"/>
  <c r="U19" i="54" s="1"/>
  <c r="L193" i="54"/>
  <c r="U193" i="54" s="1"/>
  <c r="L341" i="54"/>
  <c r="U341" i="54" s="1"/>
  <c r="L290" i="54"/>
  <c r="U290" i="54" s="1"/>
  <c r="L354" i="54"/>
  <c r="U354" i="54" s="1"/>
  <c r="L358" i="54"/>
  <c r="U358" i="54" s="1"/>
  <c r="L336" i="54"/>
  <c r="U336" i="54" s="1"/>
  <c r="L256" i="54"/>
  <c r="U256" i="54" s="1"/>
  <c r="L338" i="54"/>
  <c r="U338" i="54" s="1"/>
  <c r="L176" i="54"/>
  <c r="U176" i="54" s="1"/>
  <c r="L137" i="54"/>
  <c r="U137" i="54" s="1"/>
  <c r="L146" i="54"/>
  <c r="U146" i="54" s="1"/>
  <c r="L14" i="54"/>
  <c r="U14" i="54" s="1"/>
  <c r="L377" i="54"/>
  <c r="U377" i="54" s="1"/>
  <c r="L165" i="54"/>
  <c r="U165" i="54" s="1"/>
  <c r="L348" i="54"/>
  <c r="U348" i="54" s="1"/>
  <c r="L310" i="54"/>
  <c r="U310" i="54" s="1"/>
  <c r="L237" i="54"/>
  <c r="U237" i="54" s="1"/>
  <c r="L196" i="54"/>
  <c r="U196" i="54" s="1"/>
  <c r="L171" i="54"/>
  <c r="U171" i="54" s="1"/>
  <c r="L103" i="54"/>
  <c r="U103" i="54" s="1"/>
  <c r="L42" i="54"/>
  <c r="U42" i="54" s="1"/>
  <c r="L191" i="54"/>
  <c r="U191" i="54" s="1"/>
  <c r="L98" i="54"/>
  <c r="U98" i="54" s="1"/>
  <c r="L68" i="54"/>
  <c r="U68" i="54" s="1"/>
  <c r="L52" i="54"/>
  <c r="U52" i="54" s="1"/>
  <c r="L239" i="54"/>
  <c r="U239" i="54" s="1"/>
  <c r="L205" i="54"/>
  <c r="U205" i="54" s="1"/>
  <c r="L22" i="54"/>
  <c r="U22" i="54" s="1"/>
  <c r="L195" i="54"/>
  <c r="U195" i="54" s="1"/>
  <c r="L33" i="54"/>
  <c r="U33" i="54" s="1"/>
  <c r="L254" i="54"/>
  <c r="U254" i="54" s="1"/>
  <c r="L230" i="54"/>
  <c r="U230" i="54" s="1"/>
  <c r="L24" i="54"/>
  <c r="U24" i="54" s="1"/>
  <c r="L306" i="54"/>
  <c r="U306" i="54" s="1"/>
  <c r="L329" i="54"/>
  <c r="U329" i="54" s="1"/>
  <c r="L170" i="54"/>
  <c r="U170" i="54" s="1"/>
  <c r="L192" i="54"/>
  <c r="U192" i="54" s="1"/>
  <c r="L164" i="54"/>
  <c r="U164" i="54" s="1"/>
  <c r="L302" i="54"/>
  <c r="U302" i="54" s="1"/>
  <c r="L6" i="54"/>
  <c r="U6" i="54" s="1"/>
  <c r="L18" i="54"/>
  <c r="U18" i="54" s="1"/>
  <c r="L100" i="54"/>
  <c r="U100" i="54" s="1"/>
  <c r="L175" i="54"/>
  <c r="U175" i="54" s="1"/>
  <c r="L61" i="54"/>
  <c r="U61" i="54" s="1"/>
  <c r="L90" i="54"/>
  <c r="U90" i="54" s="1"/>
  <c r="L203" i="54"/>
  <c r="U203" i="54" s="1"/>
  <c r="L32" i="54"/>
  <c r="U32" i="54" s="1"/>
  <c r="L158" i="54"/>
  <c r="U158" i="54" s="1"/>
  <c r="L305" i="54"/>
  <c r="U305" i="54" s="1"/>
  <c r="L282" i="54"/>
  <c r="U282" i="54" s="1"/>
  <c r="L119" i="54"/>
  <c r="U119" i="54" s="1"/>
  <c r="L316" i="54"/>
  <c r="U316" i="54" s="1"/>
  <c r="L357" i="54"/>
  <c r="U357" i="54" s="1"/>
  <c r="L17" i="54"/>
  <c r="U17" i="54" s="1"/>
  <c r="L281" i="54"/>
  <c r="U281" i="54" s="1"/>
  <c r="L359" i="54"/>
  <c r="U359" i="54" s="1"/>
  <c r="L301" i="54"/>
  <c r="U301" i="54" s="1"/>
  <c r="L279" i="54"/>
  <c r="U279" i="54" s="1"/>
  <c r="L375" i="54"/>
  <c r="U375" i="54" s="1"/>
  <c r="L60" i="54"/>
  <c r="U60" i="54" s="1"/>
  <c r="L369" i="54"/>
  <c r="U369" i="54" s="1"/>
  <c r="L363" i="54"/>
  <c r="U363" i="54" s="1"/>
  <c r="L293" i="54"/>
  <c r="U293" i="54" s="1"/>
  <c r="L317" i="54"/>
  <c r="U317" i="54" s="1"/>
  <c r="L346" i="54"/>
  <c r="U346" i="54" s="1"/>
  <c r="L367" i="54"/>
  <c r="U367" i="54" s="1"/>
  <c r="L320" i="54"/>
  <c r="U320" i="54" s="1"/>
  <c r="L349" i="54"/>
  <c r="U349" i="54" s="1"/>
  <c r="L322" i="54"/>
  <c r="U322" i="54" s="1"/>
  <c r="L131" i="54"/>
  <c r="U131" i="54" s="1"/>
  <c r="L142" i="54"/>
  <c r="U142" i="54" s="1"/>
  <c r="L7" i="54"/>
  <c r="U7" i="54" s="1"/>
  <c r="L34" i="54"/>
  <c r="U34" i="54" s="1"/>
  <c r="L46" i="54"/>
  <c r="U46" i="54" s="1"/>
  <c r="L56" i="54"/>
  <c r="U56" i="54" s="1"/>
  <c r="L183" i="54"/>
  <c r="U183" i="54" s="1"/>
  <c r="L233" i="54"/>
  <c r="U233" i="54" s="1"/>
  <c r="L181" i="54"/>
  <c r="U181" i="54" s="1"/>
  <c r="L88" i="54"/>
  <c r="U88" i="54" s="1"/>
  <c r="L150" i="54"/>
  <c r="U150" i="54" s="1"/>
  <c r="L269" i="54"/>
  <c r="U269" i="54" s="1"/>
  <c r="L106" i="54"/>
  <c r="U106" i="54" s="1"/>
  <c r="L133" i="54"/>
  <c r="U133" i="54" s="1"/>
  <c r="L109" i="54"/>
  <c r="U109" i="54" s="1"/>
  <c r="L184" i="54"/>
  <c r="U184" i="54" s="1"/>
  <c r="L227" i="54"/>
  <c r="U227" i="54" s="1"/>
  <c r="L376" i="54"/>
  <c r="U376" i="54" s="1"/>
  <c r="L365" i="54"/>
  <c r="U365" i="54" s="1"/>
  <c r="L81" i="54"/>
  <c r="U81" i="54" s="1"/>
  <c r="L234" i="54"/>
  <c r="U234" i="54" s="1"/>
  <c r="L37" i="54"/>
  <c r="U37" i="54" s="1"/>
  <c r="L272" i="54"/>
  <c r="U272" i="54" s="1"/>
  <c r="L63" i="54"/>
  <c r="U63" i="54" s="1"/>
  <c r="L129" i="54"/>
  <c r="U129" i="54" s="1"/>
  <c r="L163" i="54"/>
  <c r="U163" i="54" s="1"/>
  <c r="L38" i="54"/>
  <c r="U38" i="54" s="1"/>
  <c r="L138" i="54"/>
  <c r="U138" i="54" s="1"/>
  <c r="L251" i="54"/>
  <c r="U251" i="54" s="1"/>
  <c r="L291" i="54"/>
  <c r="U291" i="54" s="1"/>
  <c r="L214" i="54"/>
  <c r="U214" i="54" s="1"/>
  <c r="L144" i="54"/>
  <c r="U144" i="54" s="1"/>
  <c r="L229" i="54"/>
  <c r="U229" i="54" s="1"/>
  <c r="L218" i="54"/>
  <c r="U218" i="54" s="1"/>
  <c r="L71" i="54"/>
  <c r="U71" i="54" s="1"/>
  <c r="L283" i="54"/>
  <c r="U283" i="54" s="1"/>
  <c r="L185" i="54"/>
  <c r="U185" i="54" s="1"/>
  <c r="L266" i="54"/>
  <c r="U266" i="54" s="1"/>
  <c r="L364" i="54"/>
  <c r="U364" i="54" s="1"/>
  <c r="L299" i="54"/>
  <c r="U299" i="54" s="1"/>
  <c r="L154" i="54"/>
  <c r="U154" i="54" s="1"/>
  <c r="L235" i="54"/>
  <c r="U235" i="54" s="1"/>
  <c r="L224" i="54"/>
  <c r="U224" i="54" s="1"/>
  <c r="L334" i="54"/>
  <c r="U334" i="54" s="1"/>
  <c r="L65" i="54"/>
  <c r="U65" i="54" s="1"/>
  <c r="L80" i="54"/>
  <c r="U80" i="54" s="1"/>
  <c r="L262" i="54"/>
  <c r="U262" i="54" s="1"/>
  <c r="L25" i="54"/>
  <c r="U25" i="54" s="1"/>
  <c r="L156" i="54"/>
  <c r="U156" i="54" s="1"/>
  <c r="L9" i="54"/>
  <c r="U9" i="54" s="1"/>
  <c r="L73" i="54"/>
  <c r="U73" i="54" s="1"/>
  <c r="L96" i="54"/>
  <c r="U96" i="54" s="1"/>
  <c r="L148" i="54"/>
  <c r="U148" i="54" s="1"/>
  <c r="L295" i="54"/>
  <c r="U295" i="54" s="1"/>
  <c r="L240" i="54"/>
  <c r="U240" i="54" s="1"/>
  <c r="L107" i="54"/>
  <c r="U107" i="54" s="1"/>
  <c r="L304" i="54"/>
  <c r="U304" i="54" s="1"/>
  <c r="L303" i="54"/>
  <c r="U303" i="54" s="1"/>
  <c r="L319" i="54"/>
  <c r="U319" i="54" s="1"/>
  <c r="L118" i="54"/>
  <c r="U118" i="54" s="1"/>
  <c r="L5" i="54"/>
  <c r="U5" i="54" s="1"/>
  <c r="L280" i="54"/>
  <c r="U280" i="54" s="1"/>
  <c r="L113" i="54"/>
  <c r="U113" i="54" s="1"/>
  <c r="L226" i="54"/>
  <c r="U226" i="54" s="1"/>
  <c r="L173" i="54"/>
  <c r="U173" i="54" s="1"/>
  <c r="L350" i="54"/>
  <c r="U350" i="54" s="1"/>
  <c r="L315" i="54"/>
  <c r="U315" i="54" s="1"/>
  <c r="L342" i="54"/>
  <c r="U342" i="54" s="1"/>
  <c r="L85" i="54"/>
  <c r="U85" i="54" s="1"/>
  <c r="L169" i="54"/>
  <c r="U169" i="54" s="1"/>
  <c r="L287" i="54"/>
  <c r="U287" i="54" s="1"/>
  <c r="L187" i="54"/>
  <c r="U187" i="54" s="1"/>
  <c r="L250" i="54"/>
  <c r="U250" i="54" s="1"/>
  <c r="L374" i="54"/>
  <c r="U374" i="54" s="1"/>
  <c r="L361" i="54"/>
  <c r="U361" i="54" s="1"/>
  <c r="L277" i="54"/>
  <c r="U277" i="54" s="1"/>
  <c r="L110" i="54"/>
  <c r="U110" i="54" s="1"/>
  <c r="L333" i="54"/>
  <c r="U333" i="54" s="1"/>
  <c r="L244" i="54"/>
  <c r="U244" i="54" s="1"/>
  <c r="L204" i="54"/>
  <c r="U204" i="54" s="1"/>
  <c r="L373" i="54"/>
  <c r="U373" i="54" s="1"/>
  <c r="L134" i="54"/>
  <c r="U134" i="54" s="1"/>
  <c r="L160" i="54"/>
  <c r="U160" i="54" s="1"/>
  <c r="L141" i="54"/>
  <c r="U141" i="54" s="1"/>
  <c r="L95" i="54"/>
  <c r="U95" i="54" s="1"/>
  <c r="L253" i="54"/>
  <c r="U253" i="54" s="1"/>
  <c r="L104" i="54"/>
  <c r="U104" i="54" s="1"/>
  <c r="L89" i="54"/>
  <c r="U89" i="54" s="1"/>
  <c r="L130" i="54"/>
  <c r="U130" i="54" s="1"/>
  <c r="L211" i="54"/>
  <c r="U211" i="54" s="1"/>
  <c r="L219" i="54"/>
  <c r="U219" i="54" s="1"/>
  <c r="T27" i="54"/>
  <c r="S27" i="54"/>
  <c r="R27" i="54"/>
  <c r="T353" i="54"/>
  <c r="S353" i="54"/>
  <c r="R353" i="54"/>
  <c r="T345" i="54"/>
  <c r="S345" i="54"/>
  <c r="R345" i="54"/>
  <c r="T246" i="54"/>
  <c r="S246" i="54"/>
  <c r="R246" i="54"/>
  <c r="T182" i="54"/>
  <c r="S182" i="54"/>
  <c r="R182" i="54"/>
  <c r="T247" i="54"/>
  <c r="S247" i="54"/>
  <c r="R247" i="54"/>
  <c r="T208" i="54"/>
  <c r="S208" i="54"/>
  <c r="R208" i="54"/>
  <c r="T326" i="54"/>
  <c r="S326" i="54"/>
  <c r="R326" i="54"/>
  <c r="T78" i="54"/>
  <c r="S78" i="54"/>
  <c r="R78" i="54"/>
  <c r="T152" i="54"/>
  <c r="S152" i="54"/>
  <c r="R152" i="54"/>
  <c r="T159" i="54"/>
  <c r="S159" i="54"/>
  <c r="R159" i="54"/>
  <c r="T190" i="54"/>
  <c r="S190" i="54"/>
  <c r="R190" i="54"/>
  <c r="T351" i="54"/>
  <c r="S351" i="54"/>
  <c r="R351" i="54"/>
  <c r="T314" i="54"/>
  <c r="S314" i="54"/>
  <c r="R314" i="54"/>
  <c r="T105" i="54"/>
  <c r="S105" i="54"/>
  <c r="R105" i="54"/>
  <c r="T225" i="54"/>
  <c r="S225" i="54"/>
  <c r="R225" i="54"/>
  <c r="T216" i="54"/>
  <c r="S216" i="54"/>
  <c r="R216" i="54"/>
  <c r="T343" i="54"/>
  <c r="S343" i="54"/>
  <c r="R343" i="54"/>
  <c r="T273" i="54"/>
  <c r="S273" i="54"/>
  <c r="R273" i="54"/>
  <c r="T140" i="54"/>
  <c r="S140" i="54"/>
  <c r="R140" i="54"/>
  <c r="T298" i="54"/>
  <c r="S298" i="54"/>
  <c r="R298" i="54"/>
  <c r="T116" i="54"/>
  <c r="S116" i="54"/>
  <c r="R116" i="54"/>
  <c r="T48" i="54"/>
  <c r="S48" i="54"/>
  <c r="R48" i="54"/>
  <c r="T268" i="54"/>
  <c r="S268" i="54"/>
  <c r="R268" i="54"/>
  <c r="T94" i="54"/>
  <c r="S94" i="54"/>
  <c r="R94" i="54"/>
  <c r="T381" i="54"/>
  <c r="S381" i="54"/>
  <c r="R381" i="54"/>
  <c r="T337" i="54"/>
  <c r="S337" i="54"/>
  <c r="R337" i="54"/>
  <c r="T372" i="54"/>
  <c r="S372" i="54"/>
  <c r="R372" i="54"/>
  <c r="T308" i="54"/>
  <c r="S308" i="54"/>
  <c r="R308" i="54"/>
  <c r="T114" i="54"/>
  <c r="S114" i="54"/>
  <c r="R114" i="54"/>
  <c r="T124" i="54"/>
  <c r="S124" i="54"/>
  <c r="R124" i="54"/>
  <c r="T263" i="54"/>
  <c r="S263" i="54"/>
  <c r="R263" i="54"/>
  <c r="T10" i="54"/>
  <c r="S10" i="54"/>
  <c r="R10" i="54"/>
  <c r="T29" i="54"/>
  <c r="S29" i="54"/>
  <c r="R29" i="54"/>
  <c r="T13" i="54"/>
  <c r="S13" i="54"/>
  <c r="R13" i="54"/>
  <c r="T66" i="54"/>
  <c r="S66" i="54"/>
  <c r="R66" i="54"/>
  <c r="T139" i="54"/>
  <c r="S139" i="54"/>
  <c r="R139" i="54"/>
  <c r="T232" i="54"/>
  <c r="S232" i="54"/>
  <c r="R232" i="54"/>
  <c r="T265" i="54"/>
  <c r="S265" i="54"/>
  <c r="R265" i="54"/>
  <c r="T297" i="54"/>
  <c r="S297" i="54"/>
  <c r="R297" i="54"/>
  <c r="T231" i="54"/>
  <c r="S231" i="54"/>
  <c r="R231" i="54"/>
  <c r="T128" i="54"/>
  <c r="S128" i="54"/>
  <c r="R128" i="54"/>
  <c r="T122" i="54"/>
  <c r="S122" i="54"/>
  <c r="R122" i="54"/>
  <c r="T101" i="54"/>
  <c r="S101" i="54"/>
  <c r="R101" i="54"/>
  <c r="T93" i="54"/>
  <c r="S93" i="54"/>
  <c r="R93" i="54"/>
  <c r="T31" i="54"/>
  <c r="S31" i="54"/>
  <c r="R31" i="54"/>
  <c r="T145" i="54"/>
  <c r="S145" i="54"/>
  <c r="R145" i="54"/>
  <c r="T215" i="54"/>
  <c r="S215" i="54"/>
  <c r="R215" i="54"/>
  <c r="T347" i="54"/>
  <c r="S347" i="54"/>
  <c r="R347" i="54"/>
  <c r="T312" i="54"/>
  <c r="S312" i="54"/>
  <c r="R312" i="54"/>
  <c r="T200" i="54"/>
  <c r="S200" i="54"/>
  <c r="R200" i="54"/>
  <c r="T92" i="54"/>
  <c r="S92" i="54"/>
  <c r="R92" i="54"/>
  <c r="T30" i="54"/>
  <c r="S30" i="54"/>
  <c r="R30" i="54"/>
  <c r="T168" i="54"/>
  <c r="S168" i="54"/>
  <c r="R168" i="54"/>
  <c r="T117" i="54"/>
  <c r="S117" i="54"/>
  <c r="R117" i="54"/>
  <c r="T20" i="54"/>
  <c r="S20" i="54"/>
  <c r="R20" i="54"/>
  <c r="T26" i="54"/>
  <c r="S26" i="54"/>
  <c r="R26" i="54"/>
  <c r="T12" i="54"/>
  <c r="S12" i="54"/>
  <c r="R12" i="54"/>
  <c r="T43" i="54"/>
  <c r="S43" i="54"/>
  <c r="R43" i="54"/>
  <c r="T335" i="54"/>
  <c r="S335" i="54"/>
  <c r="R335" i="54"/>
  <c r="T360" i="54"/>
  <c r="S360" i="54"/>
  <c r="R360" i="54"/>
  <c r="T47" i="54"/>
  <c r="S47" i="54"/>
  <c r="R47" i="54"/>
  <c r="T149" i="54"/>
  <c r="S149" i="54"/>
  <c r="R149" i="54"/>
  <c r="T340" i="54"/>
  <c r="S340" i="54"/>
  <c r="R340" i="54"/>
  <c r="T3" i="54"/>
  <c r="S3" i="54"/>
  <c r="R3" i="54"/>
  <c r="T70" i="54"/>
  <c r="S70" i="54"/>
  <c r="R70" i="54"/>
  <c r="T69" i="54"/>
  <c r="S69" i="54"/>
  <c r="R69" i="54"/>
  <c r="T188" i="54"/>
  <c r="S188" i="54"/>
  <c r="R188" i="54"/>
  <c r="T278" i="54"/>
  <c r="S278" i="54"/>
  <c r="R278" i="54"/>
  <c r="T153" i="54"/>
  <c r="S153" i="54"/>
  <c r="R153" i="54"/>
  <c r="T325" i="54"/>
  <c r="S325" i="54"/>
  <c r="R325" i="54"/>
  <c r="T127" i="54"/>
  <c r="S127" i="54"/>
  <c r="R127" i="54"/>
  <c r="T352" i="54"/>
  <c r="S352" i="54"/>
  <c r="R352" i="54"/>
  <c r="T274" i="54"/>
  <c r="S274" i="54"/>
  <c r="R274" i="54"/>
  <c r="T44" i="54"/>
  <c r="S44" i="54"/>
  <c r="R44" i="54"/>
  <c r="T11" i="54"/>
  <c r="S11" i="54"/>
  <c r="R11" i="54"/>
  <c r="T380" i="54"/>
  <c r="S380" i="54"/>
  <c r="R380" i="54"/>
  <c r="T332" i="54"/>
  <c r="S332" i="54"/>
  <c r="R332" i="54"/>
  <c r="T199" i="54"/>
  <c r="S199" i="54"/>
  <c r="R199" i="54"/>
  <c r="T267" i="54"/>
  <c r="S267" i="54"/>
  <c r="R267" i="54"/>
  <c r="T276" i="54"/>
  <c r="S276" i="54"/>
  <c r="R276" i="54"/>
  <c r="T212" i="54"/>
  <c r="S212" i="54"/>
  <c r="R212" i="54"/>
  <c r="T292" i="54"/>
  <c r="S292" i="54"/>
  <c r="R292" i="54"/>
  <c r="T206" i="54"/>
  <c r="S206" i="54"/>
  <c r="R206" i="54"/>
  <c r="T40" i="54"/>
  <c r="S40" i="54"/>
  <c r="R40" i="54"/>
  <c r="T371" i="54"/>
  <c r="S371" i="54"/>
  <c r="R371" i="54"/>
  <c r="T327" i="54"/>
  <c r="S327" i="54"/>
  <c r="R327" i="54"/>
  <c r="T202" i="54"/>
  <c r="S202" i="54"/>
  <c r="R202" i="54"/>
  <c r="T198" i="54"/>
  <c r="S198" i="54"/>
  <c r="R198" i="54"/>
  <c r="T270" i="54"/>
  <c r="S270" i="54"/>
  <c r="R270" i="54"/>
  <c r="T307" i="54"/>
  <c r="S307" i="54"/>
  <c r="R307" i="54"/>
  <c r="T172" i="54"/>
  <c r="S172" i="54"/>
  <c r="R172" i="54"/>
  <c r="T217" i="54"/>
  <c r="S217" i="54"/>
  <c r="R217" i="54"/>
  <c r="T318" i="54"/>
  <c r="S318" i="54"/>
  <c r="R318" i="54"/>
  <c r="T259" i="54"/>
  <c r="S259" i="54"/>
  <c r="R259" i="54"/>
  <c r="T189" i="54"/>
  <c r="S189" i="54"/>
  <c r="R189" i="54"/>
  <c r="T91" i="54"/>
  <c r="S91" i="54"/>
  <c r="R91" i="54"/>
  <c r="T379" i="54"/>
  <c r="S379" i="54"/>
  <c r="R379" i="54"/>
  <c r="T344" i="54"/>
  <c r="S344" i="54"/>
  <c r="R344" i="54"/>
  <c r="T362" i="54"/>
  <c r="S362" i="54"/>
  <c r="R362" i="54"/>
  <c r="T57" i="54"/>
  <c r="S57" i="54"/>
  <c r="R57" i="54"/>
  <c r="T213" i="54"/>
  <c r="S213" i="54"/>
  <c r="R213" i="54"/>
  <c r="T221" i="54"/>
  <c r="S221" i="54"/>
  <c r="R221" i="54"/>
  <c r="T99" i="54"/>
  <c r="S99" i="54"/>
  <c r="R99" i="54"/>
  <c r="T370" i="54"/>
  <c r="S370" i="54"/>
  <c r="R370" i="54"/>
  <c r="T197" i="54"/>
  <c r="S197" i="54"/>
  <c r="R197" i="54"/>
  <c r="T223" i="54"/>
  <c r="S223" i="54"/>
  <c r="R223" i="54"/>
  <c r="T260" i="54"/>
  <c r="S260" i="54"/>
  <c r="R260" i="54"/>
  <c r="T178" i="54"/>
  <c r="S178" i="54"/>
  <c r="R178" i="54"/>
  <c r="T300" i="54"/>
  <c r="S300" i="54"/>
  <c r="R300" i="54"/>
  <c r="T45" i="54"/>
  <c r="S45" i="54"/>
  <c r="R45" i="54"/>
  <c r="T339" i="54"/>
  <c r="S339" i="54"/>
  <c r="R339" i="54"/>
  <c r="T248" i="54"/>
  <c r="S248" i="54"/>
  <c r="R248" i="54"/>
  <c r="T286" i="54"/>
  <c r="S286" i="54"/>
  <c r="R286" i="54"/>
  <c r="T261" i="54"/>
  <c r="S261" i="54"/>
  <c r="R261" i="54"/>
  <c r="T55" i="54"/>
  <c r="S55" i="54"/>
  <c r="R55" i="54"/>
  <c r="T242" i="54"/>
  <c r="S242" i="54"/>
  <c r="R242" i="54"/>
  <c r="T238" i="54"/>
  <c r="S238" i="54"/>
  <c r="R238" i="54"/>
  <c r="T264" i="54"/>
  <c r="S264" i="54"/>
  <c r="R264" i="54"/>
  <c r="T209" i="54"/>
  <c r="S209" i="54"/>
  <c r="R209" i="54"/>
  <c r="T252" i="54"/>
  <c r="S252" i="54"/>
  <c r="R252" i="54"/>
  <c r="T288" i="54"/>
  <c r="S288" i="54"/>
  <c r="R288" i="54"/>
  <c r="T126" i="54"/>
  <c r="S126" i="54"/>
  <c r="R126" i="54"/>
  <c r="T166" i="54"/>
  <c r="S166" i="54"/>
  <c r="R166" i="54"/>
  <c r="T368" i="54"/>
  <c r="S368" i="54"/>
  <c r="R368" i="54"/>
  <c r="T330" i="54"/>
  <c r="S330" i="54"/>
  <c r="R330" i="54"/>
  <c r="T331" i="54"/>
  <c r="S331" i="54"/>
  <c r="R331" i="54"/>
  <c r="T97" i="54"/>
  <c r="S97" i="54"/>
  <c r="R97" i="54"/>
  <c r="T157" i="54"/>
  <c r="S157" i="54"/>
  <c r="R157" i="54"/>
  <c r="T366" i="54"/>
  <c r="S366" i="54"/>
  <c r="R366" i="54"/>
  <c r="T228" i="54"/>
  <c r="S228" i="54"/>
  <c r="R228" i="54"/>
  <c r="T328" i="54"/>
  <c r="S328" i="54"/>
  <c r="R328" i="54"/>
  <c r="T120" i="54"/>
  <c r="S120" i="54"/>
  <c r="R120" i="54"/>
  <c r="T102" i="54"/>
  <c r="S102" i="54"/>
  <c r="R102" i="54"/>
  <c r="T271" i="54"/>
  <c r="S271" i="54"/>
  <c r="R271" i="54"/>
  <c r="T220" i="54"/>
  <c r="S220" i="54"/>
  <c r="R220" i="54"/>
  <c r="T378" i="54"/>
  <c r="S378" i="54"/>
  <c r="R378" i="54"/>
  <c r="T284" i="54"/>
  <c r="S284" i="54"/>
  <c r="R284" i="54"/>
  <c r="T53" i="54"/>
  <c r="S53" i="54"/>
  <c r="R53" i="54"/>
  <c r="T132" i="54"/>
  <c r="S132" i="54"/>
  <c r="R132" i="54"/>
  <c r="T54" i="54"/>
  <c r="S54" i="54"/>
  <c r="R54" i="54"/>
  <c r="T125" i="54"/>
  <c r="S125" i="54"/>
  <c r="R125" i="54"/>
  <c r="T323" i="54"/>
  <c r="S323" i="54"/>
  <c r="R323" i="54"/>
  <c r="T162" i="54"/>
  <c r="S162" i="54"/>
  <c r="R162" i="54"/>
  <c r="T123" i="54"/>
  <c r="S123" i="54"/>
  <c r="R123" i="54"/>
  <c r="T321" i="54"/>
  <c r="S321" i="54"/>
  <c r="R321" i="54"/>
  <c r="T355" i="54"/>
  <c r="S355" i="54"/>
  <c r="R355" i="54"/>
  <c r="T222" i="54"/>
  <c r="S222" i="54"/>
  <c r="R222" i="54"/>
  <c r="T76" i="54"/>
  <c r="S76" i="54"/>
  <c r="R76" i="54"/>
  <c r="T4" i="54"/>
  <c r="S4" i="54"/>
  <c r="R4" i="54"/>
  <c r="T112" i="54"/>
  <c r="S112" i="54"/>
  <c r="R112" i="54"/>
  <c r="T294" i="54"/>
  <c r="S294" i="54"/>
  <c r="R294" i="54"/>
  <c r="T83" i="54"/>
  <c r="S83" i="54"/>
  <c r="R83" i="54"/>
  <c r="T161" i="54"/>
  <c r="S161" i="54"/>
  <c r="R161" i="54"/>
  <c r="T275" i="54"/>
  <c r="S275" i="54"/>
  <c r="R275" i="54"/>
  <c r="T151" i="54"/>
  <c r="S151" i="54"/>
  <c r="R151" i="54"/>
  <c r="T121" i="54"/>
  <c r="S121" i="54"/>
  <c r="R121" i="54"/>
  <c r="T64" i="54"/>
  <c r="S64" i="54"/>
  <c r="R64" i="54"/>
  <c r="T84" i="54"/>
  <c r="S84" i="54"/>
  <c r="R84" i="54"/>
  <c r="T258" i="54"/>
  <c r="S258" i="54"/>
  <c r="R258" i="54"/>
  <c r="T50" i="54"/>
  <c r="S50" i="54"/>
  <c r="R50" i="54"/>
  <c r="T179" i="54"/>
  <c r="S179" i="54"/>
  <c r="R179" i="54"/>
  <c r="T249" i="54"/>
  <c r="S249" i="54"/>
  <c r="R249" i="54"/>
  <c r="T39" i="54"/>
  <c r="S39" i="54"/>
  <c r="R39" i="54"/>
  <c r="T210" i="54"/>
  <c r="S210" i="54"/>
  <c r="R210" i="54"/>
  <c r="T108" i="54"/>
  <c r="S108" i="54"/>
  <c r="R108" i="54"/>
  <c r="T309" i="54"/>
  <c r="S309" i="54"/>
  <c r="R309" i="54"/>
  <c r="T245" i="54"/>
  <c r="S245" i="54"/>
  <c r="R245" i="54"/>
  <c r="T243" i="54"/>
  <c r="S243" i="54"/>
  <c r="R243" i="54"/>
  <c r="T356" i="54"/>
  <c r="S356" i="54"/>
  <c r="R356" i="54"/>
  <c r="T87" i="54"/>
  <c r="S87" i="54"/>
  <c r="R87" i="54"/>
  <c r="T135" i="54"/>
  <c r="S135" i="54"/>
  <c r="R135" i="54"/>
  <c r="T207" i="54"/>
  <c r="S207" i="54"/>
  <c r="R207" i="54"/>
  <c r="T311" i="54"/>
  <c r="S311" i="54"/>
  <c r="R311" i="54"/>
  <c r="T313" i="54"/>
  <c r="S313" i="54"/>
  <c r="R313" i="54"/>
  <c r="T59" i="54"/>
  <c r="S59" i="54"/>
  <c r="R59" i="54"/>
  <c r="T186" i="54"/>
  <c r="S186" i="54"/>
  <c r="R186" i="54"/>
  <c r="T289" i="54"/>
  <c r="S289" i="54"/>
  <c r="R289" i="54"/>
  <c r="T28" i="54"/>
  <c r="S28" i="54"/>
  <c r="R28" i="54"/>
  <c r="T174" i="54"/>
  <c r="S174" i="54"/>
  <c r="R174" i="54"/>
  <c r="T77" i="54"/>
  <c r="S77" i="54"/>
  <c r="R77" i="54"/>
  <c r="T36" i="54"/>
  <c r="S36" i="54"/>
  <c r="R36" i="54"/>
  <c r="T255" i="54"/>
  <c r="S255" i="54"/>
  <c r="R255" i="54"/>
  <c r="T296" i="54"/>
  <c r="S296" i="54"/>
  <c r="R296" i="54"/>
  <c r="T15" i="54"/>
  <c r="S15" i="54"/>
  <c r="R15" i="54"/>
  <c r="T82" i="54"/>
  <c r="S82" i="54"/>
  <c r="R82" i="54"/>
  <c r="T115" i="54"/>
  <c r="S115" i="54"/>
  <c r="R115" i="54"/>
  <c r="T147" i="54"/>
  <c r="S147" i="54"/>
  <c r="R147" i="54"/>
  <c r="T257" i="54"/>
  <c r="S257" i="54"/>
  <c r="R257" i="54"/>
  <c r="T136" i="54"/>
  <c r="S136" i="54"/>
  <c r="R136" i="54"/>
  <c r="T143" i="54"/>
  <c r="S143" i="54"/>
  <c r="R143" i="54"/>
  <c r="T241" i="54"/>
  <c r="S241" i="54"/>
  <c r="R241" i="54"/>
  <c r="T285" i="54"/>
  <c r="S285" i="54"/>
  <c r="R285" i="54"/>
  <c r="T74" i="54"/>
  <c r="S74" i="54"/>
  <c r="R74" i="54"/>
  <c r="T72" i="54"/>
  <c r="S72" i="54"/>
  <c r="R72" i="54"/>
  <c r="T167" i="54"/>
  <c r="S167" i="54"/>
  <c r="R167" i="54"/>
  <c r="T86" i="54"/>
  <c r="S86" i="54"/>
  <c r="R86" i="54"/>
  <c r="T58" i="54"/>
  <c r="S58" i="54"/>
  <c r="R58" i="54"/>
  <c r="T67" i="54"/>
  <c r="S67" i="54"/>
  <c r="R67" i="54"/>
  <c r="T201" i="54"/>
  <c r="S201" i="54"/>
  <c r="R201" i="54"/>
  <c r="T8" i="54"/>
  <c r="S8" i="54"/>
  <c r="R8" i="54"/>
  <c r="T49" i="54"/>
  <c r="S49" i="54"/>
  <c r="R49" i="54"/>
  <c r="T111" i="54"/>
  <c r="S111" i="54"/>
  <c r="R111" i="54"/>
  <c r="T155" i="54"/>
  <c r="S155" i="54"/>
  <c r="R155" i="54"/>
  <c r="T23" i="54"/>
  <c r="S23" i="54"/>
  <c r="R23" i="54"/>
  <c r="T79" i="54"/>
  <c r="S79" i="54"/>
  <c r="R79" i="54"/>
  <c r="T62" i="54"/>
  <c r="S62" i="54"/>
  <c r="R62" i="54"/>
  <c r="T41" i="54"/>
  <c r="S41" i="54"/>
  <c r="R41" i="54"/>
  <c r="T177" i="54"/>
  <c r="S177" i="54"/>
  <c r="R177" i="54"/>
  <c r="T75" i="54"/>
  <c r="S75" i="54"/>
  <c r="R75" i="54"/>
  <c r="T21" i="54"/>
  <c r="S21" i="54"/>
  <c r="R21" i="54"/>
  <c r="T180" i="54"/>
  <c r="S180" i="54"/>
  <c r="R180" i="54"/>
  <c r="T194" i="54"/>
  <c r="S194" i="54"/>
  <c r="R194" i="54"/>
  <c r="T35" i="54"/>
  <c r="S35" i="54"/>
  <c r="R35" i="54"/>
  <c r="T16" i="54"/>
  <c r="S16" i="54"/>
  <c r="R16" i="54"/>
  <c r="T51" i="54"/>
  <c r="S51" i="54"/>
  <c r="R51" i="54"/>
  <c r="T324" i="54"/>
  <c r="S324" i="54"/>
  <c r="R324" i="54"/>
  <c r="T236" i="54"/>
  <c r="S236" i="54"/>
  <c r="R236" i="54"/>
  <c r="T19" i="54"/>
  <c r="S19" i="54"/>
  <c r="R19" i="54"/>
  <c r="T193" i="54"/>
  <c r="S193" i="54"/>
  <c r="R193" i="54"/>
  <c r="T341" i="54"/>
  <c r="S341" i="54"/>
  <c r="R341" i="54"/>
  <c r="T290" i="54"/>
  <c r="S290" i="54"/>
  <c r="R290" i="54"/>
  <c r="T354" i="54"/>
  <c r="S354" i="54"/>
  <c r="R354" i="54"/>
  <c r="T358" i="54"/>
  <c r="S358" i="54"/>
  <c r="R358" i="54"/>
  <c r="T336" i="54"/>
  <c r="S336" i="54"/>
  <c r="R336" i="54"/>
  <c r="T256" i="54"/>
  <c r="S256" i="54"/>
  <c r="R256" i="54"/>
  <c r="T338" i="54"/>
  <c r="S338" i="54"/>
  <c r="R338" i="54"/>
  <c r="T176" i="54"/>
  <c r="S176" i="54"/>
  <c r="R176" i="54"/>
  <c r="T137" i="54"/>
  <c r="S137" i="54"/>
  <c r="R137" i="54"/>
  <c r="T146" i="54"/>
  <c r="S146" i="54"/>
  <c r="R146" i="54"/>
  <c r="T14" i="54"/>
  <c r="S14" i="54"/>
  <c r="R14" i="54"/>
  <c r="T377" i="54"/>
  <c r="S377" i="54"/>
  <c r="R377" i="54"/>
  <c r="T165" i="54"/>
  <c r="S165" i="54"/>
  <c r="R165" i="54"/>
  <c r="T348" i="54"/>
  <c r="S348" i="54"/>
  <c r="R348" i="54"/>
  <c r="T310" i="54"/>
  <c r="S310" i="54"/>
  <c r="R310" i="54"/>
  <c r="T237" i="54"/>
  <c r="S237" i="54"/>
  <c r="R237" i="54"/>
  <c r="T196" i="54"/>
  <c r="S196" i="54"/>
  <c r="R196" i="54"/>
  <c r="T171" i="54"/>
  <c r="S171" i="54"/>
  <c r="R171" i="54"/>
  <c r="T103" i="54"/>
  <c r="S103" i="54"/>
  <c r="R103" i="54"/>
  <c r="T42" i="54"/>
  <c r="S42" i="54"/>
  <c r="R42" i="54"/>
  <c r="T191" i="54"/>
  <c r="S191" i="54"/>
  <c r="R191" i="54"/>
  <c r="T98" i="54"/>
  <c r="S98" i="54"/>
  <c r="R98" i="54"/>
  <c r="T68" i="54"/>
  <c r="S68" i="54"/>
  <c r="R68" i="54"/>
  <c r="T52" i="54"/>
  <c r="S52" i="54"/>
  <c r="R52" i="54"/>
  <c r="T239" i="54"/>
  <c r="S239" i="54"/>
  <c r="R239" i="54"/>
  <c r="T205" i="54"/>
  <c r="S205" i="54"/>
  <c r="R205" i="54"/>
  <c r="T22" i="54"/>
  <c r="S22" i="54"/>
  <c r="R22" i="54"/>
  <c r="T195" i="54"/>
  <c r="S195" i="54"/>
  <c r="R195" i="54"/>
  <c r="T33" i="54"/>
  <c r="S33" i="54"/>
  <c r="R33" i="54"/>
  <c r="T254" i="54"/>
  <c r="S254" i="54"/>
  <c r="R254" i="54"/>
  <c r="T230" i="54"/>
  <c r="S230" i="54"/>
  <c r="R230" i="54"/>
  <c r="T24" i="54"/>
  <c r="S24" i="54"/>
  <c r="R24" i="54"/>
  <c r="T306" i="54"/>
  <c r="S306" i="54"/>
  <c r="R306" i="54"/>
  <c r="T329" i="54"/>
  <c r="S329" i="54"/>
  <c r="R329" i="54"/>
  <c r="T170" i="54"/>
  <c r="S170" i="54"/>
  <c r="R170" i="54"/>
  <c r="T192" i="54"/>
  <c r="S192" i="54"/>
  <c r="R192" i="54"/>
  <c r="T164" i="54"/>
  <c r="S164" i="54"/>
  <c r="R164" i="54"/>
  <c r="T302" i="54"/>
  <c r="S302" i="54"/>
  <c r="R302" i="54"/>
  <c r="T6" i="54"/>
  <c r="S6" i="54"/>
  <c r="R6" i="54"/>
  <c r="T18" i="54"/>
  <c r="S18" i="54"/>
  <c r="R18" i="54"/>
  <c r="T100" i="54"/>
  <c r="S100" i="54"/>
  <c r="R100" i="54"/>
  <c r="T175" i="54"/>
  <c r="S175" i="54"/>
  <c r="R175" i="54"/>
  <c r="T61" i="54"/>
  <c r="S61" i="54"/>
  <c r="R61" i="54"/>
  <c r="T90" i="54"/>
  <c r="S90" i="54"/>
  <c r="R90" i="54"/>
  <c r="T203" i="54"/>
  <c r="S203" i="54"/>
  <c r="R203" i="54"/>
  <c r="T32" i="54"/>
  <c r="S32" i="54"/>
  <c r="R32" i="54"/>
  <c r="T158" i="54"/>
  <c r="S158" i="54"/>
  <c r="R158" i="54"/>
  <c r="T305" i="54"/>
  <c r="S305" i="54"/>
  <c r="R305" i="54"/>
  <c r="T282" i="54"/>
  <c r="S282" i="54"/>
  <c r="R282" i="54"/>
  <c r="T119" i="54"/>
  <c r="S119" i="54"/>
  <c r="R119" i="54"/>
  <c r="T316" i="54"/>
  <c r="S316" i="54"/>
  <c r="R316" i="54"/>
  <c r="T357" i="54"/>
  <c r="S357" i="54"/>
  <c r="R357" i="54"/>
  <c r="T17" i="54"/>
  <c r="S17" i="54"/>
  <c r="R17" i="54"/>
  <c r="T281" i="54"/>
  <c r="S281" i="54"/>
  <c r="R281" i="54"/>
  <c r="T359" i="54"/>
  <c r="S359" i="54"/>
  <c r="R359" i="54"/>
  <c r="T301" i="54"/>
  <c r="S301" i="54"/>
  <c r="R301" i="54"/>
  <c r="T279" i="54"/>
  <c r="S279" i="54"/>
  <c r="R279" i="54"/>
  <c r="T375" i="54"/>
  <c r="S375" i="54"/>
  <c r="R375" i="54"/>
  <c r="T60" i="54"/>
  <c r="S60" i="54"/>
  <c r="R60" i="54"/>
  <c r="T369" i="54"/>
  <c r="S369" i="54"/>
  <c r="R369" i="54"/>
  <c r="T363" i="54"/>
  <c r="S363" i="54"/>
  <c r="R363" i="54"/>
  <c r="T293" i="54"/>
  <c r="S293" i="54"/>
  <c r="R293" i="54"/>
  <c r="T317" i="54"/>
  <c r="S317" i="54"/>
  <c r="R317" i="54"/>
  <c r="T346" i="54"/>
  <c r="S346" i="54"/>
  <c r="R346" i="54"/>
  <c r="T367" i="54"/>
  <c r="S367" i="54"/>
  <c r="R367" i="54"/>
  <c r="T320" i="54"/>
  <c r="S320" i="54"/>
  <c r="R320" i="54"/>
  <c r="T349" i="54"/>
  <c r="S349" i="54"/>
  <c r="R349" i="54"/>
  <c r="T322" i="54"/>
  <c r="S322" i="54"/>
  <c r="R322" i="54"/>
  <c r="T131" i="54"/>
  <c r="S131" i="54"/>
  <c r="R131" i="54"/>
  <c r="T142" i="54"/>
  <c r="S142" i="54"/>
  <c r="R142" i="54"/>
  <c r="T7" i="54"/>
  <c r="S7" i="54"/>
  <c r="R7" i="54"/>
  <c r="T34" i="54"/>
  <c r="S34" i="54"/>
  <c r="R34" i="54"/>
  <c r="T46" i="54"/>
  <c r="S46" i="54"/>
  <c r="R46" i="54"/>
  <c r="T56" i="54"/>
  <c r="S56" i="54"/>
  <c r="R56" i="54"/>
  <c r="T183" i="54"/>
  <c r="S183" i="54"/>
  <c r="R183" i="54"/>
  <c r="T233" i="54"/>
  <c r="S233" i="54"/>
  <c r="R233" i="54"/>
  <c r="T181" i="54"/>
  <c r="S181" i="54"/>
  <c r="R181" i="54"/>
  <c r="T88" i="54"/>
  <c r="S88" i="54"/>
  <c r="R88" i="54"/>
  <c r="T150" i="54"/>
  <c r="S150" i="54"/>
  <c r="R150" i="54"/>
  <c r="T269" i="54"/>
  <c r="S269" i="54"/>
  <c r="R269" i="54"/>
  <c r="T106" i="54"/>
  <c r="S106" i="54"/>
  <c r="R106" i="54"/>
  <c r="T133" i="54"/>
  <c r="S133" i="54"/>
  <c r="R133" i="54"/>
  <c r="T109" i="54"/>
  <c r="S109" i="54"/>
  <c r="R109" i="54"/>
  <c r="T184" i="54"/>
  <c r="S184" i="54"/>
  <c r="R184" i="54"/>
  <c r="T227" i="54"/>
  <c r="S227" i="54"/>
  <c r="R227" i="54"/>
  <c r="T376" i="54"/>
  <c r="S376" i="54"/>
  <c r="R376" i="54"/>
  <c r="T365" i="54"/>
  <c r="S365" i="54"/>
  <c r="R365" i="54"/>
  <c r="T81" i="54"/>
  <c r="S81" i="54"/>
  <c r="R81" i="54"/>
  <c r="T234" i="54"/>
  <c r="S234" i="54"/>
  <c r="R234" i="54"/>
  <c r="T37" i="54"/>
  <c r="S37" i="54"/>
  <c r="R37" i="54"/>
  <c r="T272" i="54"/>
  <c r="S272" i="54"/>
  <c r="R272" i="54"/>
  <c r="T63" i="54"/>
  <c r="S63" i="54"/>
  <c r="R63" i="54"/>
  <c r="T129" i="54"/>
  <c r="S129" i="54"/>
  <c r="R129" i="54"/>
  <c r="T163" i="54"/>
  <c r="S163" i="54"/>
  <c r="R163" i="54"/>
  <c r="T38" i="54"/>
  <c r="S38" i="54"/>
  <c r="R38" i="54"/>
  <c r="T138" i="54"/>
  <c r="S138" i="54"/>
  <c r="R138" i="54"/>
  <c r="T251" i="54"/>
  <c r="S251" i="54"/>
  <c r="R251" i="54"/>
  <c r="T291" i="54"/>
  <c r="S291" i="54"/>
  <c r="R291" i="54"/>
  <c r="T214" i="54"/>
  <c r="S214" i="54"/>
  <c r="R214" i="54"/>
  <c r="T144" i="54"/>
  <c r="S144" i="54"/>
  <c r="R144" i="54"/>
  <c r="T229" i="54"/>
  <c r="S229" i="54"/>
  <c r="R229" i="54"/>
  <c r="T218" i="54"/>
  <c r="S218" i="54"/>
  <c r="R218" i="54"/>
  <c r="T71" i="54"/>
  <c r="S71" i="54"/>
  <c r="R71" i="54"/>
  <c r="T283" i="54"/>
  <c r="S283" i="54"/>
  <c r="R283" i="54"/>
  <c r="T185" i="54"/>
  <c r="S185" i="54"/>
  <c r="R185" i="54"/>
  <c r="T266" i="54"/>
  <c r="S266" i="54"/>
  <c r="R266" i="54"/>
  <c r="T364" i="54"/>
  <c r="S364" i="54"/>
  <c r="R364" i="54"/>
  <c r="T299" i="54"/>
  <c r="S299" i="54"/>
  <c r="R299" i="54"/>
  <c r="T154" i="54"/>
  <c r="S154" i="54"/>
  <c r="R154" i="54"/>
  <c r="T235" i="54"/>
  <c r="S235" i="54"/>
  <c r="R235" i="54"/>
  <c r="T224" i="54"/>
  <c r="S224" i="54"/>
  <c r="R224" i="54"/>
  <c r="T334" i="54"/>
  <c r="S334" i="54"/>
  <c r="R334" i="54"/>
  <c r="T65" i="54"/>
  <c r="S65" i="54"/>
  <c r="R65" i="54"/>
  <c r="T80" i="54"/>
  <c r="S80" i="54"/>
  <c r="R80" i="54"/>
  <c r="T262" i="54"/>
  <c r="S262" i="54"/>
  <c r="R262" i="54"/>
  <c r="T25" i="54"/>
  <c r="S25" i="54"/>
  <c r="R25" i="54"/>
  <c r="T156" i="54"/>
  <c r="S156" i="54"/>
  <c r="R156" i="54"/>
  <c r="T9" i="54"/>
  <c r="S9" i="54"/>
  <c r="R9" i="54"/>
  <c r="T73" i="54"/>
  <c r="S73" i="54"/>
  <c r="R73" i="54"/>
  <c r="T96" i="54"/>
  <c r="S96" i="54"/>
  <c r="R96" i="54"/>
  <c r="T148" i="54"/>
  <c r="S148" i="54"/>
  <c r="R148" i="54"/>
  <c r="T295" i="54"/>
  <c r="S295" i="54"/>
  <c r="R295" i="54"/>
  <c r="T240" i="54"/>
  <c r="S240" i="54"/>
  <c r="R240" i="54"/>
  <c r="T107" i="54"/>
  <c r="S107" i="54"/>
  <c r="R107" i="54"/>
  <c r="T304" i="54"/>
  <c r="S304" i="54"/>
  <c r="R304" i="54"/>
  <c r="T303" i="54"/>
  <c r="S303" i="54"/>
  <c r="R303" i="54"/>
  <c r="T319" i="54"/>
  <c r="S319" i="54"/>
  <c r="R319" i="54"/>
  <c r="T118" i="54"/>
  <c r="S118" i="54"/>
  <c r="R118" i="54"/>
  <c r="T5" i="54"/>
  <c r="S5" i="54"/>
  <c r="R5" i="54"/>
  <c r="T280" i="54"/>
  <c r="S280" i="54"/>
  <c r="R280" i="54"/>
  <c r="T113" i="54"/>
  <c r="S113" i="54"/>
  <c r="R113" i="54"/>
  <c r="T226" i="54"/>
  <c r="S226" i="54"/>
  <c r="R226" i="54"/>
  <c r="T173" i="54"/>
  <c r="S173" i="54"/>
  <c r="R173" i="54"/>
  <c r="T350" i="54"/>
  <c r="S350" i="54"/>
  <c r="R350" i="54"/>
  <c r="T315" i="54"/>
  <c r="S315" i="54"/>
  <c r="R315" i="54"/>
  <c r="T342" i="54"/>
  <c r="S342" i="54"/>
  <c r="R342" i="54"/>
  <c r="T85" i="54"/>
  <c r="S85" i="54"/>
  <c r="R85" i="54"/>
  <c r="T169" i="54"/>
  <c r="S169" i="54"/>
  <c r="R169" i="54"/>
  <c r="T287" i="54"/>
  <c r="S287" i="54"/>
  <c r="R287" i="54"/>
  <c r="T187" i="54"/>
  <c r="S187" i="54"/>
  <c r="R187" i="54"/>
  <c r="T250" i="54"/>
  <c r="S250" i="54"/>
  <c r="R250" i="54"/>
  <c r="T374" i="54"/>
  <c r="S374" i="54"/>
  <c r="R374" i="54"/>
  <c r="T361" i="54"/>
  <c r="S361" i="54"/>
  <c r="R361" i="54"/>
  <c r="T277" i="54"/>
  <c r="S277" i="54"/>
  <c r="R277" i="54"/>
  <c r="T110" i="54"/>
  <c r="S110" i="54"/>
  <c r="R110" i="54"/>
  <c r="T333" i="54"/>
  <c r="S333" i="54"/>
  <c r="R333" i="54"/>
  <c r="T244" i="54"/>
  <c r="S244" i="54"/>
  <c r="R244" i="54"/>
  <c r="T204" i="54"/>
  <c r="S204" i="54"/>
  <c r="R204" i="54"/>
  <c r="T373" i="54"/>
  <c r="S373" i="54"/>
  <c r="R373" i="54"/>
  <c r="T134" i="54"/>
  <c r="S134" i="54"/>
  <c r="R134" i="54"/>
  <c r="T160" i="54"/>
  <c r="S160" i="54"/>
  <c r="R160" i="54"/>
  <c r="T141" i="54"/>
  <c r="S141" i="54"/>
  <c r="R141" i="54"/>
  <c r="T95" i="54"/>
  <c r="S95" i="54"/>
  <c r="R95" i="54"/>
  <c r="T253" i="54"/>
  <c r="S253" i="54"/>
  <c r="R253" i="54"/>
  <c r="T104" i="54"/>
  <c r="S104" i="54"/>
  <c r="R104" i="54"/>
  <c r="T89" i="54"/>
  <c r="S89" i="54"/>
  <c r="R89" i="54"/>
  <c r="T130" i="54"/>
  <c r="S130" i="54"/>
  <c r="R130" i="54"/>
  <c r="T211" i="54"/>
  <c r="S211" i="54"/>
  <c r="R211" i="54"/>
  <c r="R219" i="54"/>
  <c r="T219" i="54"/>
  <c r="S219" i="54"/>
  <c r="I384" i="54"/>
  <c r="H384" i="54"/>
  <c r="G384" i="54"/>
  <c r="F384" i="54"/>
  <c r="E384" i="54"/>
  <c r="I383" i="54"/>
  <c r="H383" i="54"/>
  <c r="G383" i="54"/>
  <c r="F383" i="54"/>
  <c r="E383" i="54"/>
  <c r="C384" i="54"/>
  <c r="C383" i="54"/>
  <c r="L386" i="54" l="1"/>
  <c r="L385" i="54"/>
  <c r="U3" i="54"/>
  <c r="L384" i="54"/>
  <c r="L383" i="54"/>
  <c r="M386" i="54"/>
  <c r="M385" i="54"/>
  <c r="M384" i="54"/>
  <c r="M383" i="54"/>
  <c r="N386" i="54"/>
  <c r="N385" i="54"/>
  <c r="N384" i="54"/>
  <c r="N383" i="54"/>
  <c r="J386" i="54"/>
  <c r="J385" i="54"/>
  <c r="K386" i="54"/>
  <c r="K385" i="54"/>
  <c r="O211" i="54"/>
  <c r="O130" i="54"/>
  <c r="O89" i="54"/>
  <c r="O104" i="54"/>
  <c r="O253" i="54"/>
  <c r="O95" i="54"/>
  <c r="O141" i="54"/>
  <c r="O160" i="54"/>
  <c r="O134" i="54"/>
  <c r="O373" i="54"/>
  <c r="O204" i="54"/>
  <c r="O244" i="54"/>
  <c r="O333" i="54"/>
  <c r="O110" i="54"/>
  <c r="O277" i="54"/>
  <c r="O361" i="54"/>
  <c r="O374" i="54"/>
  <c r="O250" i="54"/>
  <c r="O187" i="54"/>
  <c r="O287" i="54"/>
  <c r="O169" i="54"/>
  <c r="O85" i="54"/>
  <c r="O342" i="54"/>
  <c r="O315" i="54"/>
  <c r="O350" i="54"/>
  <c r="O173" i="54"/>
  <c r="O226" i="54"/>
  <c r="O113" i="54"/>
  <c r="O280" i="54"/>
  <c r="O5" i="54"/>
  <c r="O118" i="54"/>
  <c r="O319" i="54"/>
  <c r="O303" i="54"/>
  <c r="O304" i="54"/>
  <c r="O107" i="54"/>
  <c r="O240" i="54"/>
  <c r="O295" i="54"/>
  <c r="O148" i="54"/>
  <c r="O96" i="54"/>
  <c r="O73" i="54"/>
  <c r="O9" i="54"/>
  <c r="O156" i="54"/>
  <c r="O25" i="54"/>
  <c r="O262" i="54"/>
  <c r="O80" i="54"/>
  <c r="O65" i="54"/>
  <c r="O334" i="54"/>
  <c r="O224" i="54"/>
  <c r="O235" i="54"/>
  <c r="O154" i="54"/>
  <c r="O299" i="54"/>
  <c r="O364" i="54"/>
  <c r="O266" i="54"/>
  <c r="O185" i="54"/>
  <c r="O283" i="54"/>
  <c r="O71" i="54"/>
  <c r="O218" i="54"/>
  <c r="O229" i="54"/>
  <c r="O144" i="54"/>
  <c r="O214" i="54"/>
  <c r="O291" i="54"/>
  <c r="O251" i="54"/>
  <c r="O138" i="54"/>
  <c r="O38" i="54"/>
  <c r="O163" i="54"/>
  <c r="O129" i="54"/>
  <c r="O63" i="54"/>
  <c r="O272" i="54"/>
  <c r="O37" i="54"/>
  <c r="O234" i="54"/>
  <c r="O81" i="54"/>
  <c r="O365" i="54"/>
  <c r="O376" i="54"/>
  <c r="O227" i="54"/>
  <c r="O184" i="54"/>
  <c r="O109" i="54"/>
  <c r="O133" i="54"/>
  <c r="O106" i="54"/>
  <c r="O269" i="54"/>
  <c r="O150" i="54"/>
  <c r="O88" i="54"/>
  <c r="O181" i="54"/>
  <c r="O233" i="54"/>
  <c r="O183" i="54"/>
  <c r="O56" i="54"/>
  <c r="O46" i="54"/>
  <c r="O34" i="54"/>
  <c r="O7" i="54"/>
  <c r="O142" i="54"/>
  <c r="O131" i="54"/>
  <c r="O322" i="54"/>
  <c r="O349" i="54"/>
  <c r="O320" i="54"/>
  <c r="O367" i="54"/>
  <c r="O346" i="54"/>
  <c r="O317" i="54"/>
  <c r="O293" i="54"/>
  <c r="O363" i="54"/>
  <c r="O369" i="54"/>
  <c r="O60" i="54"/>
  <c r="O375" i="54"/>
  <c r="O279" i="54"/>
  <c r="O301" i="54"/>
  <c r="O359" i="54"/>
  <c r="O281" i="54"/>
  <c r="O17" i="54"/>
  <c r="O357" i="54"/>
  <c r="O316" i="54"/>
  <c r="O119" i="54"/>
  <c r="O282" i="54"/>
  <c r="O305" i="54"/>
  <c r="O158" i="54"/>
  <c r="O32" i="54"/>
  <c r="O203" i="54"/>
  <c r="O90" i="54"/>
  <c r="O61" i="54"/>
  <c r="O175" i="54"/>
  <c r="O100" i="54"/>
  <c r="O18" i="54"/>
  <c r="O6" i="54"/>
  <c r="O302" i="54"/>
  <c r="O164" i="54"/>
  <c r="O192" i="54"/>
  <c r="O170" i="54"/>
  <c r="O329" i="54"/>
  <c r="O306" i="54"/>
  <c r="O24" i="54"/>
  <c r="O230" i="54"/>
  <c r="O254" i="54"/>
  <c r="O33" i="54"/>
  <c r="O195" i="54"/>
  <c r="O22" i="54"/>
  <c r="O205" i="54"/>
  <c r="O239" i="54"/>
  <c r="O52" i="54"/>
  <c r="O68" i="54"/>
  <c r="O98" i="54"/>
  <c r="O191" i="54"/>
  <c r="O42" i="54"/>
  <c r="O103" i="54"/>
  <c r="O171" i="54"/>
  <c r="O196" i="54"/>
  <c r="O237" i="54"/>
  <c r="O310" i="54"/>
  <c r="O348" i="54"/>
  <c r="O165" i="54"/>
  <c r="O377" i="54"/>
  <c r="O14" i="54"/>
  <c r="O146" i="54"/>
  <c r="O137" i="54"/>
  <c r="O176" i="54"/>
  <c r="O338" i="54"/>
  <c r="O256" i="54"/>
  <c r="O336" i="54"/>
  <c r="O358" i="54"/>
  <c r="O354" i="54"/>
  <c r="O290" i="54"/>
  <c r="O341" i="54"/>
  <c r="O193" i="54"/>
  <c r="O19" i="54"/>
  <c r="O236" i="54"/>
  <c r="O324" i="54"/>
  <c r="O51" i="54"/>
  <c r="O16" i="54"/>
  <c r="O35" i="54"/>
  <c r="O194" i="54"/>
  <c r="O180" i="54"/>
  <c r="O21" i="54"/>
  <c r="O75" i="54"/>
  <c r="O177" i="54"/>
  <c r="O41" i="54"/>
  <c r="O62" i="54"/>
  <c r="O79" i="54"/>
  <c r="O23" i="54"/>
  <c r="O155" i="54"/>
  <c r="O111" i="54"/>
  <c r="O49" i="54"/>
  <c r="O8" i="54"/>
  <c r="O201" i="54"/>
  <c r="O67" i="54"/>
  <c r="O58" i="54"/>
  <c r="O86" i="54"/>
  <c r="O167" i="54"/>
  <c r="O72" i="54"/>
  <c r="O74" i="54"/>
  <c r="O285" i="54"/>
  <c r="O241" i="54"/>
  <c r="O143" i="54"/>
  <c r="O136" i="54"/>
  <c r="O257" i="54"/>
  <c r="O147" i="54"/>
  <c r="O115" i="54"/>
  <c r="O82" i="54"/>
  <c r="O15" i="54"/>
  <c r="O296" i="54"/>
  <c r="O255" i="54"/>
  <c r="O36" i="54"/>
  <c r="O77" i="54"/>
  <c r="O174" i="54"/>
  <c r="O28" i="54"/>
  <c r="O289" i="54"/>
  <c r="O186" i="54"/>
  <c r="O59" i="54"/>
  <c r="O313" i="54"/>
  <c r="O311" i="54"/>
  <c r="O207" i="54"/>
  <c r="O135" i="54"/>
  <c r="O87" i="54"/>
  <c r="O356" i="54"/>
  <c r="O243" i="54"/>
  <c r="O245" i="54"/>
  <c r="O309" i="54"/>
  <c r="O108" i="54"/>
  <c r="O210" i="54"/>
  <c r="O39" i="54"/>
  <c r="O249" i="54"/>
  <c r="O179" i="54"/>
  <c r="O50" i="54"/>
  <c r="O258" i="54"/>
  <c r="O84" i="54"/>
  <c r="O64" i="54"/>
  <c r="O121" i="54"/>
  <c r="O151" i="54"/>
  <c r="O275" i="54"/>
  <c r="O161" i="54"/>
  <c r="O83" i="54"/>
  <c r="O294" i="54"/>
  <c r="O112" i="54"/>
  <c r="O4" i="54"/>
  <c r="O76" i="54"/>
  <c r="O222" i="54"/>
  <c r="O355" i="54"/>
  <c r="O321" i="54"/>
  <c r="O123" i="54"/>
  <c r="O162" i="54"/>
  <c r="O323" i="54"/>
  <c r="O125" i="54"/>
  <c r="O54" i="54"/>
  <c r="O132" i="54"/>
  <c r="O53" i="54"/>
  <c r="O284" i="54"/>
  <c r="O378" i="54"/>
  <c r="O220" i="54"/>
  <c r="O271" i="54"/>
  <c r="O102" i="54"/>
  <c r="O120" i="54"/>
  <c r="O328" i="54"/>
  <c r="O228" i="54"/>
  <c r="O366" i="54"/>
  <c r="O157" i="54"/>
  <c r="O97" i="54"/>
  <c r="O331" i="54"/>
  <c r="O330" i="54"/>
  <c r="O368" i="54"/>
  <c r="O166" i="54"/>
  <c r="O126" i="54"/>
  <c r="O288" i="54"/>
  <c r="O252" i="54"/>
  <c r="O209" i="54"/>
  <c r="O264" i="54"/>
  <c r="O238" i="54"/>
  <c r="O242" i="54"/>
  <c r="O55" i="54"/>
  <c r="O261" i="54"/>
  <c r="O286" i="54"/>
  <c r="O248" i="54"/>
  <c r="O339" i="54"/>
  <c r="O45" i="54"/>
  <c r="O300" i="54"/>
  <c r="O178" i="54"/>
  <c r="O260" i="54"/>
  <c r="O223" i="54"/>
  <c r="O197" i="54"/>
  <c r="O370" i="54"/>
  <c r="O99" i="54"/>
  <c r="O221" i="54"/>
  <c r="O213" i="54"/>
  <c r="O57" i="54"/>
  <c r="O362" i="54"/>
  <c r="O344" i="54"/>
  <c r="O379" i="54"/>
  <c r="O91" i="54"/>
  <c r="O189" i="54"/>
  <c r="O259" i="54"/>
  <c r="O318" i="54"/>
  <c r="O217" i="54"/>
  <c r="O172" i="54"/>
  <c r="O307" i="54"/>
  <c r="O270" i="54"/>
  <c r="O198" i="54"/>
  <c r="O202" i="54"/>
  <c r="O327" i="54"/>
  <c r="O371" i="54"/>
  <c r="O40" i="54"/>
  <c r="O206" i="54"/>
  <c r="O292" i="54"/>
  <c r="O212" i="54"/>
  <c r="O276" i="54"/>
  <c r="O267" i="54"/>
  <c r="O199" i="54"/>
  <c r="O332" i="54"/>
  <c r="O380" i="54"/>
  <c r="O11" i="54"/>
  <c r="O44" i="54"/>
  <c r="O274" i="54"/>
  <c r="O352" i="54"/>
  <c r="O127" i="54"/>
  <c r="O325" i="54"/>
  <c r="O153" i="54"/>
  <c r="O278" i="54"/>
  <c r="O188" i="54"/>
  <c r="O69" i="54"/>
  <c r="O70" i="54"/>
  <c r="O3" i="54"/>
  <c r="O340" i="54"/>
  <c r="O149" i="54"/>
  <c r="O47" i="54"/>
  <c r="O360" i="54"/>
  <c r="O335" i="54"/>
  <c r="O43" i="54"/>
  <c r="O12" i="54"/>
  <c r="O26" i="54"/>
  <c r="O20" i="54"/>
  <c r="O117" i="54"/>
  <c r="O168" i="54"/>
  <c r="O30" i="54"/>
  <c r="O92" i="54"/>
  <c r="O200" i="54"/>
  <c r="O312" i="54"/>
  <c r="O347" i="54"/>
  <c r="O215" i="54"/>
  <c r="O145" i="54"/>
  <c r="O31" i="54"/>
  <c r="O93" i="54"/>
  <c r="O101" i="54"/>
  <c r="O122" i="54"/>
  <c r="O128" i="54"/>
  <c r="O231" i="54"/>
  <c r="O297" i="54"/>
  <c r="O265" i="54"/>
  <c r="O232" i="54"/>
  <c r="O139" i="54"/>
  <c r="O66" i="54"/>
  <c r="O13" i="54"/>
  <c r="O29" i="54"/>
  <c r="O10" i="54"/>
  <c r="O263" i="54"/>
  <c r="O124" i="54"/>
  <c r="O114" i="54"/>
  <c r="O308" i="54"/>
  <c r="O372" i="54"/>
  <c r="O337" i="54"/>
  <c r="O381" i="54"/>
  <c r="O94" i="54"/>
  <c r="O268" i="54"/>
  <c r="O48" i="54"/>
  <c r="O116" i="54"/>
  <c r="O298" i="54"/>
  <c r="O140" i="54"/>
  <c r="O273" i="54"/>
  <c r="O343" i="54"/>
  <c r="O216" i="54"/>
  <c r="O225" i="54"/>
  <c r="O105" i="54"/>
  <c r="O314" i="54"/>
  <c r="O351" i="54"/>
  <c r="O190" i="54"/>
  <c r="O159" i="54"/>
  <c r="O152" i="54"/>
  <c r="O78" i="54"/>
  <c r="O326" i="54"/>
  <c r="O208" i="54"/>
  <c r="O247" i="54"/>
  <c r="O182" i="54"/>
  <c r="O246" i="54"/>
  <c r="O345" i="54"/>
  <c r="O353" i="54"/>
  <c r="O27" i="54"/>
  <c r="O219" i="54"/>
  <c r="O386" i="54" l="1"/>
  <c r="O385" i="54"/>
  <c r="O384" i="54"/>
  <c r="O383" i="54"/>
</calcChain>
</file>

<file path=xl/sharedStrings.xml><?xml version="1.0" encoding="utf-8"?>
<sst xmlns="http://schemas.openxmlformats.org/spreadsheetml/2006/main" count="786" uniqueCount="434">
  <si>
    <t>Lvi Praha</t>
  </si>
  <si>
    <t>Příbram</t>
  </si>
  <si>
    <t>Vávra Josef</t>
  </si>
  <si>
    <t>Kožuch Jakub</t>
  </si>
  <si>
    <t>Hudeček Václav</t>
  </si>
  <si>
    <t>Krym Karel</t>
  </si>
  <si>
    <t>Moravec Jan</t>
  </si>
  <si>
    <t>Janalík Šimon</t>
  </si>
  <si>
    <t>Vavřín Vladimír</t>
  </si>
  <si>
    <t>Spěvák Jan</t>
  </si>
  <si>
    <t>Vlasák Jakub</t>
  </si>
  <si>
    <t>Jílek Matyáš</t>
  </si>
  <si>
    <t>Vaňáč Jakub</t>
  </si>
  <si>
    <t>Střižík Jakub</t>
  </si>
  <si>
    <t>Slezáček  Matěj</t>
  </si>
  <si>
    <t>Bronček Jakub</t>
  </si>
  <si>
    <t>Kinský Daniel</t>
  </si>
  <si>
    <t>Mařáček David</t>
  </si>
  <si>
    <t>Pátek Alois</t>
  </si>
  <si>
    <t>Špetík Tomáš</t>
  </si>
  <si>
    <t>Koběrský Tobiáš</t>
  </si>
  <si>
    <t>Strak Karel</t>
  </si>
  <si>
    <t>Maršál Vojtěch</t>
  </si>
  <si>
    <t>Babák Šimon</t>
  </si>
  <si>
    <t>Kozler Albert</t>
  </si>
  <si>
    <t>Krejčík Daniel</t>
  </si>
  <si>
    <t>Biskup Marek</t>
  </si>
  <si>
    <t>Grban Lukáš</t>
  </si>
  <si>
    <t>Havlina Krištof</t>
  </si>
  <si>
    <t>Hanisch Michal</t>
  </si>
  <si>
    <t>Herman Matěj</t>
  </si>
  <si>
    <t>Holub Ondřej</t>
  </si>
  <si>
    <t>Luprich Šimon</t>
  </si>
  <si>
    <t>Meruna Kryštof</t>
  </si>
  <si>
    <t>Nedbal Dan</t>
  </si>
  <si>
    <t>Novotný Jakub</t>
  </si>
  <si>
    <t>Zolotarov Danil</t>
  </si>
  <si>
    <t>Lilian</t>
  </si>
  <si>
    <t>Podlipný Max</t>
  </si>
  <si>
    <t>Veselý Jindra</t>
  </si>
  <si>
    <t>Vládek David</t>
  </si>
  <si>
    <t>Stuchlý Jakub</t>
  </si>
  <si>
    <t>Kostera Alex</t>
  </si>
  <si>
    <t>Suchý Ondřej</t>
  </si>
  <si>
    <t>Suchý Matěj</t>
  </si>
  <si>
    <t>Bařák Jonáš</t>
  </si>
  <si>
    <t>Pavlica Šimon</t>
  </si>
  <si>
    <t>Liebl ondřej</t>
  </si>
  <si>
    <t>Staněk Adam</t>
  </si>
  <si>
    <t>Fojtík Jan</t>
  </si>
  <si>
    <t>Novák Daniel</t>
  </si>
  <si>
    <t>Jiříček Tomáš</t>
  </si>
  <si>
    <t>Hrbáček Marek</t>
  </si>
  <si>
    <t>Dobiáš Daniel</t>
  </si>
  <si>
    <t>Masný Šimon</t>
  </si>
  <si>
    <t>Krátký Matyáš</t>
  </si>
  <si>
    <t>Dohnanský Richard</t>
  </si>
  <si>
    <t>Pitucha josef</t>
  </si>
  <si>
    <t>Kuchař Matouš</t>
  </si>
  <si>
    <t>Kohut Patrik</t>
  </si>
  <si>
    <t>Růžička Jakub</t>
  </si>
  <si>
    <t>Kamler Lukáš</t>
  </si>
  <si>
    <t>Sluka Tomáš</t>
  </si>
  <si>
    <t>Chaloupka Tomáš</t>
  </si>
  <si>
    <t>Bukvald Ondřej</t>
  </si>
  <si>
    <t>Bukvald petr</t>
  </si>
  <si>
    <t>Bukvald Viktor</t>
  </si>
  <si>
    <t>Juřena jakub</t>
  </si>
  <si>
    <t>Lovas Adam</t>
  </si>
  <si>
    <t>Matula Ondřej</t>
  </si>
  <si>
    <t>Chromý Petr</t>
  </si>
  <si>
    <t>Entler  David</t>
  </si>
  <si>
    <t>Hrda Jakub</t>
  </si>
  <si>
    <t>Jurčo Marks</t>
  </si>
  <si>
    <t>Kropáč  Tomáš</t>
  </si>
  <si>
    <t>Rozehnal David</t>
  </si>
  <si>
    <t>Schoř Antonín</t>
  </si>
  <si>
    <t>Straňák Filip</t>
  </si>
  <si>
    <t>Vrána Matyáš</t>
  </si>
  <si>
    <t>Žižlavský Tomáš</t>
  </si>
  <si>
    <t>Krákora A.</t>
  </si>
  <si>
    <t>Fischer j.</t>
  </si>
  <si>
    <t>Enenkel J.</t>
  </si>
  <si>
    <t>Marek J</t>
  </si>
  <si>
    <t>Jubáč V.</t>
  </si>
  <si>
    <t>Zeman P</t>
  </si>
  <si>
    <t>Gyurek A.</t>
  </si>
  <si>
    <t>Mišurec Václaav</t>
  </si>
  <si>
    <t>Petr Jakub</t>
  </si>
  <si>
    <t>Vybíhal Matyáš</t>
  </si>
  <si>
    <t>Ovčačík David</t>
  </si>
  <si>
    <t>Pavlovič David</t>
  </si>
  <si>
    <t>Machovský Kryštof</t>
  </si>
  <si>
    <t>Tomášek Kryštof</t>
  </si>
  <si>
    <t>Zapletal marek</t>
  </si>
  <si>
    <t>Kulchytsk Viktor</t>
  </si>
  <si>
    <t>Fojtík Jakub</t>
  </si>
  <si>
    <t>Fryšara Lukáš</t>
  </si>
  <si>
    <t>Knápek Filip</t>
  </si>
  <si>
    <t>Pytr Vitek</t>
  </si>
  <si>
    <t>Růža Jakub</t>
  </si>
  <si>
    <t>Kundrát Vojtěch</t>
  </si>
  <si>
    <t>Křižan  Roman</t>
  </si>
  <si>
    <t>Ptáček Jakub</t>
  </si>
  <si>
    <t>Ticháček Tomáš</t>
  </si>
  <si>
    <t>Nemčák Vít</t>
  </si>
  <si>
    <t>Knap Viktor</t>
  </si>
  <si>
    <t>Karger Jan</t>
  </si>
  <si>
    <t>Hrabal Adam</t>
  </si>
  <si>
    <t>Frgal Adam</t>
  </si>
  <si>
    <t>Lenčo Albert</t>
  </si>
  <si>
    <t>Sládek Lukáš</t>
  </si>
  <si>
    <t>Geldner Gabriel</t>
  </si>
  <si>
    <t>Janča Patrik</t>
  </si>
  <si>
    <t>Kohut Ondřej</t>
  </si>
  <si>
    <t>Horský Jakub</t>
  </si>
  <si>
    <t>Hrabovský Lukáš</t>
  </si>
  <si>
    <t>Míček Sebastien</t>
  </si>
  <si>
    <t>Dužík Pavel</t>
  </si>
  <si>
    <t>Podermanský Jakub</t>
  </si>
  <si>
    <t>Břenek Daniel</t>
  </si>
  <si>
    <t>Kowalevski Ondřej</t>
  </si>
  <si>
    <t>Doležil Vít</t>
  </si>
  <si>
    <t>Vaculík Jiří</t>
  </si>
  <si>
    <t>Kupka Alexandr</t>
  </si>
  <si>
    <t>Richterek Filip</t>
  </si>
  <si>
    <t>Kopeček Antonín</t>
  </si>
  <si>
    <t>Kutlák Milan</t>
  </si>
  <si>
    <t>Navrátil Šimon</t>
  </si>
  <si>
    <t>Novák Radovan</t>
  </si>
  <si>
    <t>Jager Zachary</t>
  </si>
  <si>
    <t>Zemčík  Patrik</t>
  </si>
  <si>
    <t>Moravec jonáš</t>
  </si>
  <si>
    <t>Dvořák Zdeněk</t>
  </si>
  <si>
    <t>Konotop Roman</t>
  </si>
  <si>
    <t>Petříček ondřej</t>
  </si>
  <si>
    <t>Váňa Patrik</t>
  </si>
  <si>
    <t>Datel Ivan</t>
  </si>
  <si>
    <t>Špiller Petr</t>
  </si>
  <si>
    <t>Zelenka Dominik</t>
  </si>
  <si>
    <t>Patka Štěpán</t>
  </si>
  <si>
    <t>Olejár Michael</t>
  </si>
  <si>
    <t>Červinka David</t>
  </si>
  <si>
    <t>Koblása Jan</t>
  </si>
  <si>
    <t>Ehl Tomáš</t>
  </si>
  <si>
    <t>Koďous Antonín</t>
  </si>
  <si>
    <t>Pantůček Antonín</t>
  </si>
  <si>
    <t>Trejtnar  Matěj</t>
  </si>
  <si>
    <t>Škrdal david</t>
  </si>
  <si>
    <t>Klvaň Maxmilián</t>
  </si>
  <si>
    <t>Bunc antonín</t>
  </si>
  <si>
    <t>Sirůček David</t>
  </si>
  <si>
    <t>Votava Jan</t>
  </si>
  <si>
    <t>Zitta johan</t>
  </si>
  <si>
    <t>Pohororiliy Artur</t>
  </si>
  <si>
    <t>Tran Martin</t>
  </si>
  <si>
    <t>Šotola Štěpán</t>
  </si>
  <si>
    <t>Wanek Antonín</t>
  </si>
  <si>
    <t>Vašák Jan</t>
  </si>
  <si>
    <t>Himl Matěj</t>
  </si>
  <si>
    <t>Fořt Vilém</t>
  </si>
  <si>
    <t>Katrenčík Šimon</t>
  </si>
  <si>
    <t>Šochman František</t>
  </si>
  <si>
    <t>Charvát zdeněk</t>
  </si>
  <si>
    <t>Steffl Antonín</t>
  </si>
  <si>
    <t>Endier Vojtěch</t>
  </si>
  <si>
    <t>Turiab Denys</t>
  </si>
  <si>
    <t>Lim Oliver</t>
  </si>
  <si>
    <t>Hodan Štěpán</t>
  </si>
  <si>
    <t>Kust oliver</t>
  </si>
  <si>
    <t>Mašek Michal</t>
  </si>
  <si>
    <t>Perk  Josef</t>
  </si>
  <si>
    <t>Śemora Pavel</t>
  </si>
  <si>
    <t>Alexandrides J.</t>
  </si>
  <si>
    <t>Hanus Tobiáš</t>
  </si>
  <si>
    <t>Havlík Filip</t>
  </si>
  <si>
    <t>Herget Jakub</t>
  </si>
  <si>
    <t>Mastroanni M.</t>
  </si>
  <si>
    <t>Rambousek A.</t>
  </si>
  <si>
    <t>Yapparov Š</t>
  </si>
  <si>
    <t>Cinčera R.</t>
  </si>
  <si>
    <t>Menšík Matyáš</t>
  </si>
  <si>
    <t>Boubíš Vít</t>
  </si>
  <si>
    <t>Procházka Štěpán</t>
  </si>
  <si>
    <t>Vlček Patrik</t>
  </si>
  <si>
    <t>Janda Lukáš</t>
  </si>
  <si>
    <t>Elsman david</t>
  </si>
  <si>
    <t>Kudláček Jakub</t>
  </si>
  <si>
    <t>Kulvajt Alan</t>
  </si>
  <si>
    <t>Lébl Filip</t>
  </si>
  <si>
    <t>Veselý František</t>
  </si>
  <si>
    <t>Beneš Vojtěch</t>
  </si>
  <si>
    <t>Drážek Daniel</t>
  </si>
  <si>
    <t>lebl Max</t>
  </si>
  <si>
    <t>Michálek Oliver</t>
  </si>
  <si>
    <t>Procházka Ondřej</t>
  </si>
  <si>
    <t>Thomayer Marek</t>
  </si>
  <si>
    <t>Blaško Jáchym</t>
  </si>
  <si>
    <t>Štancl Ondřej</t>
  </si>
  <si>
    <t>Široky Radim</t>
  </si>
  <si>
    <t>Esser jan</t>
  </si>
  <si>
    <t>Limberský Filip</t>
  </si>
  <si>
    <t>Borek Nicolas</t>
  </si>
  <si>
    <t>Cempírek Vojtěch</t>
  </si>
  <si>
    <t>Knejfl Štěpán</t>
  </si>
  <si>
    <t>Kotas Štěpán</t>
  </si>
  <si>
    <t>Kočvara Adam</t>
  </si>
  <si>
    <t>Opatřil ondřej</t>
  </si>
  <si>
    <t>Šauer Adam</t>
  </si>
  <si>
    <t>Sychra František</t>
  </si>
  <si>
    <t>Vašek Filip</t>
  </si>
  <si>
    <t>Přikryl Vít</t>
  </si>
  <si>
    <t>Vytiska Petr</t>
  </si>
  <si>
    <t>Štefl Jáchym</t>
  </si>
  <si>
    <t>Holý Ondřej</t>
  </si>
  <si>
    <t>Seidl Matěj</t>
  </si>
  <si>
    <t>Mazánek Martin</t>
  </si>
  <si>
    <t>Voříšek Adam</t>
  </si>
  <si>
    <t>Martínek Jan</t>
  </si>
  <si>
    <t>Grabovsky Daniel</t>
  </si>
  <si>
    <t>Gruber Ondřej</t>
  </si>
  <si>
    <t>Kozák Lukáš</t>
  </si>
  <si>
    <t>Svoboda jakub</t>
  </si>
  <si>
    <t>Janda Jakub</t>
  </si>
  <si>
    <t>Adam  Jakub</t>
  </si>
  <si>
    <t>Battulga Biligjavkhlan</t>
  </si>
  <si>
    <t>Holas Jan</t>
  </si>
  <si>
    <t>Jirků Karel</t>
  </si>
  <si>
    <t>Kosina Pavel</t>
  </si>
  <si>
    <t>Michael Tadeáš</t>
  </si>
  <si>
    <t>Píbil Šimon</t>
  </si>
  <si>
    <t>Vejsada Pavel</t>
  </si>
  <si>
    <t>Vojtíšek Marek</t>
  </si>
  <si>
    <t>Šteidl Vojtěch</t>
  </si>
  <si>
    <t xml:space="preserve">Homola Vít </t>
  </si>
  <si>
    <t>Doležal Ondřej</t>
  </si>
  <si>
    <t>Doležal Vojtěch</t>
  </si>
  <si>
    <t>Zima  Luděk</t>
  </si>
  <si>
    <t>Fischer Kristián</t>
  </si>
  <si>
    <t>Nováček Jakub</t>
  </si>
  <si>
    <t>Zezula  David</t>
  </si>
  <si>
    <t>Svoboda Matěj</t>
  </si>
  <si>
    <t>Fiala Petr</t>
  </si>
  <si>
    <t>Pastrňák mikuláš</t>
  </si>
  <si>
    <t>Adamec jáchym</t>
  </si>
  <si>
    <t>Dvořák Filip</t>
  </si>
  <si>
    <t>Flídr Matyáš</t>
  </si>
  <si>
    <t>Hanišák Lukáš</t>
  </si>
  <si>
    <t>Hanišák Tomáš</t>
  </si>
  <si>
    <t>Hejda Lukáš</t>
  </si>
  <si>
    <t>Kliment Adam</t>
  </si>
  <si>
    <t>Krupica Štěpán</t>
  </si>
  <si>
    <t>Makovec Jakub</t>
  </si>
  <si>
    <t>Slezák Martin</t>
  </si>
  <si>
    <t>Vladyka Václav</t>
  </si>
  <si>
    <t>Blažek Teodor</t>
  </si>
  <si>
    <t>Běhknek Max</t>
  </si>
  <si>
    <t>Chleboun Ondřej</t>
  </si>
  <si>
    <t>Dlouhý Matěj</t>
  </si>
  <si>
    <t>Holý Stanislav</t>
  </si>
  <si>
    <t>Krpálek Gary</t>
  </si>
  <si>
    <t>Stručk hugo</t>
  </si>
  <si>
    <t>Vajsejtl Adam</t>
  </si>
  <si>
    <t>Vokáč Oscar</t>
  </si>
  <si>
    <t>Sezhantov Semen</t>
  </si>
  <si>
    <t>Zatyko Ivan</t>
  </si>
  <si>
    <t>Adametz Tobiáš</t>
  </si>
  <si>
    <t>Bábíček Tomáš</t>
  </si>
  <si>
    <t>Burget Robin</t>
  </si>
  <si>
    <t>Kaláb Max</t>
  </si>
  <si>
    <t>Klika Matěj</t>
  </si>
  <si>
    <t>Langer Boris</t>
  </si>
  <si>
    <t>Marek Kryštof</t>
  </si>
  <si>
    <t>Pelíšek Lukáš</t>
  </si>
  <si>
    <t>Roznos Daniel</t>
  </si>
  <si>
    <t>Stejskal Antonín</t>
  </si>
  <si>
    <t>Sýkora Lukáš</t>
  </si>
  <si>
    <t>Anderle František</t>
  </si>
  <si>
    <t>Turner Max</t>
  </si>
  <si>
    <t>Řepa martin</t>
  </si>
  <si>
    <t>Bíca Lukáš</t>
  </si>
  <si>
    <t>Dinka Miroslav</t>
  </si>
  <si>
    <t>Stupka Tobiáš</t>
  </si>
  <si>
    <t>Princ Ríša</t>
  </si>
  <si>
    <t>Fafel František</t>
  </si>
  <si>
    <t>Homan  Tomáš</t>
  </si>
  <si>
    <t>Hrabčák Tomáš</t>
  </si>
  <si>
    <t>Jedlička Tomáš</t>
  </si>
  <si>
    <t xml:space="preserve">Lkhagvatseren Khuslen </t>
  </si>
  <si>
    <t>Makrlík Tomáš</t>
  </si>
  <si>
    <t>Toth Matyáš</t>
  </si>
  <si>
    <t>Krejčiřík Jakub</t>
  </si>
  <si>
    <t>Polák Matyáš</t>
  </si>
  <si>
    <t>Pražák Ondřej</t>
  </si>
  <si>
    <t>Verner Jan</t>
  </si>
  <si>
    <t>Veslý Tomáš</t>
  </si>
  <si>
    <t xml:space="preserve">Bartoš d </t>
  </si>
  <si>
    <t>Fajtr j</t>
  </si>
  <si>
    <t>Faktr Š</t>
  </si>
  <si>
    <t>Hajnol K.</t>
  </si>
  <si>
    <t>Hrushanyk D</t>
  </si>
  <si>
    <t>Husa A.</t>
  </si>
  <si>
    <t>Kubík E</t>
  </si>
  <si>
    <t>Lobel A</t>
  </si>
  <si>
    <t>Povovoznik S</t>
  </si>
  <si>
    <t>Páral M</t>
  </si>
  <si>
    <t>Trejtnar L</t>
  </si>
  <si>
    <t>Šmejc J.</t>
  </si>
  <si>
    <t>Jakoubek J</t>
  </si>
  <si>
    <t>Pokorný Jakub</t>
  </si>
  <si>
    <t>Skleář dominik</t>
  </si>
  <si>
    <t>Mrázek Mikuláš</t>
  </si>
  <si>
    <t>Vocílka Matěj</t>
  </si>
  <si>
    <t>Bláha Antonín</t>
  </si>
  <si>
    <t>Šneidr Štěpán</t>
  </si>
  <si>
    <t>Michalec Vilém</t>
  </si>
  <si>
    <t>Riedl jakub</t>
  </si>
  <si>
    <t>Koutník Oscar</t>
  </si>
  <si>
    <t>Orban Matěj</t>
  </si>
  <si>
    <t>Velecký Gabriel</t>
  </si>
  <si>
    <t>Zicha matěj</t>
  </si>
  <si>
    <t>Tomeš Marek</t>
  </si>
  <si>
    <t>Brož Filip</t>
  </si>
  <si>
    <t>Havlíček Jiří</t>
  </si>
  <si>
    <t>Hazmuka Martin</t>
  </si>
  <si>
    <t>Horáček Eliáš</t>
  </si>
  <si>
    <t>Pekárek Jan</t>
  </si>
  <si>
    <t>Ryška Lukáš</t>
  </si>
  <si>
    <t>Sochor Vojtěch</t>
  </si>
  <si>
    <t>Toropov Štěpán</t>
  </si>
  <si>
    <t>Scheich Vojtěch</t>
  </si>
  <si>
    <t>Uhlíř Štěpán</t>
  </si>
  <si>
    <t>Prokeš Oliver</t>
  </si>
  <si>
    <t>Jankovský Ondřej</t>
  </si>
  <si>
    <t>Vavřín Jan</t>
  </si>
  <si>
    <t>Zach Jakub</t>
  </si>
  <si>
    <t>Pícha Jan</t>
  </si>
  <si>
    <t>Kopejtko Karel</t>
  </si>
  <si>
    <t>Slezáček Matěj</t>
  </si>
  <si>
    <t>Wiedermann Albert</t>
  </si>
  <si>
    <t>Jeřábek tomáš</t>
  </si>
  <si>
    <t xml:space="preserve">Cypra Václav </t>
  </si>
  <si>
    <t>Netolický Patrik</t>
  </si>
  <si>
    <t>Vybíral Jan</t>
  </si>
  <si>
    <t>Šten Adam</t>
  </si>
  <si>
    <t>Kozák Adam</t>
  </si>
  <si>
    <t>Fučík Kryštof</t>
  </si>
  <si>
    <t>Soukup Milan</t>
  </si>
  <si>
    <t>Žižanovič Max</t>
  </si>
  <si>
    <t>Sarkozi Vojtěch</t>
  </si>
  <si>
    <t>Míka Pavel</t>
  </si>
  <si>
    <t>Hergert Sebastion</t>
  </si>
  <si>
    <t>Casaldermey Štěpán</t>
  </si>
  <si>
    <t>Avramenko Matěj</t>
  </si>
  <si>
    <t>Šťastný Šimon</t>
  </si>
  <si>
    <t>Češka Jan</t>
  </si>
  <si>
    <t>Moll jan</t>
  </si>
  <si>
    <t>Kvapil J.</t>
  </si>
  <si>
    <t>Kraft L.</t>
  </si>
  <si>
    <t>Mikánek T.</t>
  </si>
  <si>
    <t>Marek Luk.</t>
  </si>
  <si>
    <t>Svoboda D.</t>
  </si>
  <si>
    <t>Kalivoda On.</t>
  </si>
  <si>
    <t>Kříž Dan.</t>
  </si>
  <si>
    <t>Barášek Šim.</t>
  </si>
  <si>
    <t>Stočes A.</t>
  </si>
  <si>
    <t>Pecka Dan.</t>
  </si>
  <si>
    <t>Mikánek Patrik</t>
  </si>
  <si>
    <t>Novák Tom.</t>
  </si>
  <si>
    <t>Křivský Tomáš</t>
  </si>
  <si>
    <t>Mandys Matyáš</t>
  </si>
  <si>
    <t>Nerad Petr</t>
  </si>
  <si>
    <t>Procházka Marek</t>
  </si>
  <si>
    <t>Rasolma Tomáš</t>
  </si>
  <si>
    <t>Jandera Daniel</t>
  </si>
  <si>
    <t>Škach David</t>
  </si>
  <si>
    <t>Špiler Adam</t>
  </si>
  <si>
    <t>Tuček Kryštof</t>
  </si>
  <si>
    <t>Váňa Karel</t>
  </si>
  <si>
    <t>Stojnov Vojtěch</t>
  </si>
  <si>
    <t>Oddíl</t>
  </si>
  <si>
    <t>Prosek</t>
  </si>
  <si>
    <t>Meteor</t>
  </si>
  <si>
    <t>Aš</t>
  </si>
  <si>
    <t>Rychnov</t>
  </si>
  <si>
    <t>Staré Město</t>
  </si>
  <si>
    <t>Val. Meziříčí</t>
  </si>
  <si>
    <t>Tesla Brno</t>
  </si>
  <si>
    <t>Vol. Spol. Ostrava</t>
  </si>
  <si>
    <t>BC Zlín</t>
  </si>
  <si>
    <t>Kladno</t>
  </si>
  <si>
    <t>H. Brod</t>
  </si>
  <si>
    <t>Kojetín</t>
  </si>
  <si>
    <t>BV Ostrava</t>
  </si>
  <si>
    <t>O. Voda</t>
  </si>
  <si>
    <t>GV F. Místek</t>
  </si>
  <si>
    <t>Brno</t>
  </si>
  <si>
    <t>Č. Budějovice</t>
  </si>
  <si>
    <t>H. Králové</t>
  </si>
  <si>
    <t>Kolín</t>
  </si>
  <si>
    <t>N. Jičín</t>
  </si>
  <si>
    <t>VK Ostrava</t>
  </si>
  <si>
    <t>Ústí n. Labem</t>
  </si>
  <si>
    <t>V. Meziříčí</t>
  </si>
  <si>
    <t>Braník</t>
  </si>
  <si>
    <t>Ládví</t>
  </si>
  <si>
    <t>Karlovarsko</t>
  </si>
  <si>
    <t>RV Frýdlant n. O.</t>
  </si>
  <si>
    <t>Orion Praha</t>
  </si>
  <si>
    <t>Znojmo</t>
  </si>
  <si>
    <t>Svitavy</t>
  </si>
  <si>
    <t>D. Liberec</t>
  </si>
  <si>
    <t>Klatovy</t>
  </si>
  <si>
    <t>Č. Krumlov</t>
  </si>
  <si>
    <t>Jirkov</t>
  </si>
  <si>
    <t>VAM Olomouc</t>
  </si>
  <si>
    <t>Č. Třebová</t>
  </si>
  <si>
    <t>PODĚSport</t>
  </si>
  <si>
    <t>max</t>
  </si>
  <si>
    <t>min</t>
  </si>
  <si>
    <t>Příjmení, Jméno</t>
  </si>
  <si>
    <t>Narození</t>
  </si>
  <si>
    <t>Testy</t>
  </si>
  <si>
    <t>Body</t>
  </si>
  <si>
    <t>Kategorie hráče</t>
  </si>
  <si>
    <t xml:space="preserve"> </t>
  </si>
  <si>
    <t>Výška</t>
  </si>
  <si>
    <t>Dosah</t>
  </si>
  <si>
    <t>VSR</t>
  </si>
  <si>
    <t>M1</t>
  </si>
  <si>
    <t>SDM</t>
  </si>
  <si>
    <t>Celkem</t>
  </si>
  <si>
    <t>průměr</t>
  </si>
  <si>
    <t>medián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</si>
</sst>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name val="Mangal"/>
      <family val="2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5" fillId="0" borderId="0" applyNumberFormat="0" applyFill="0" applyBorder="0" applyAlignment="0" applyProtection="0"/>
  </cellStyleXfs>
  <cellXfs count="59">
    <xf numFmtId="0" fontId="0" fillId="0" borderId="0" xfId="0" applyFont="1">
      <alignment vertical="top"/>
    </xf>
    <xf numFmtId="0" fontId="4" fillId="0" borderId="0" xfId="0" applyFont="1" applyAlignment="1"/>
    <xf numFmtId="0" fontId="6" fillId="0" borderId="0" xfId="1" applyFont="1" applyAlignment="1">
      <alignment horizontal="center" vertical="top"/>
    </xf>
    <xf numFmtId="0" fontId="6" fillId="2" borderId="6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3" fillId="0" borderId="0" xfId="0" applyFont="1">
      <alignment vertical="top"/>
    </xf>
    <xf numFmtId="0" fontId="9" fillId="2" borderId="12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14" fontId="9" fillId="0" borderId="14" xfId="1" applyNumberFormat="1" applyFont="1" applyBorder="1" applyAlignment="1">
      <alignment vertical="center"/>
    </xf>
    <xf numFmtId="14" fontId="9" fillId="0" borderId="15" xfId="1" applyNumberFormat="1" applyFont="1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2" fontId="9" fillId="0" borderId="14" xfId="1" applyNumberFormat="1" applyFont="1" applyBorder="1" applyAlignment="1">
      <alignment horizontal="center" vertical="center"/>
    </xf>
    <xf numFmtId="164" fontId="9" fillId="0" borderId="16" xfId="1" applyNumberFormat="1" applyFont="1" applyBorder="1" applyAlignment="1">
      <alignment horizontal="center" vertical="center"/>
    </xf>
    <xf numFmtId="164" fontId="9" fillId="0" borderId="17" xfId="1" applyNumberFormat="1" applyFont="1" applyBorder="1" applyAlignment="1">
      <alignment horizontal="center" vertical="center"/>
    </xf>
    <xf numFmtId="164" fontId="9" fillId="0" borderId="14" xfId="1" applyNumberFormat="1" applyFont="1" applyBorder="1" applyAlignment="1">
      <alignment horizontal="center" vertical="center"/>
    </xf>
    <xf numFmtId="164" fontId="9" fillId="0" borderId="18" xfId="1" applyNumberFormat="1" applyFont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>
      <alignment vertical="top"/>
    </xf>
    <xf numFmtId="0" fontId="2" fillId="0" borderId="0" xfId="0" applyFont="1" applyAlignment="1"/>
    <xf numFmtId="0" fontId="1" fillId="0" borderId="0" xfId="0" applyFont="1">
      <alignment vertical="top"/>
    </xf>
    <xf numFmtId="0" fontId="1" fillId="0" borderId="0" xfId="0" applyFont="1" applyBorder="1">
      <alignment vertical="top"/>
    </xf>
    <xf numFmtId="0" fontId="1" fillId="0" borderId="0" xfId="1" applyFont="1" applyAlignment="1">
      <alignment horizontal="center" vertical="center"/>
    </xf>
    <xf numFmtId="164" fontId="9" fillId="0" borderId="13" xfId="1" applyNumberFormat="1" applyFont="1" applyBorder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0" borderId="21" xfId="1" applyFont="1" applyBorder="1" applyAlignment="1">
      <alignment vertical="center"/>
    </xf>
    <xf numFmtId="14" fontId="9" fillId="0" borderId="22" xfId="1" applyNumberFormat="1" applyFont="1" applyBorder="1" applyAlignment="1">
      <alignment vertical="center"/>
    </xf>
    <xf numFmtId="14" fontId="9" fillId="0" borderId="23" xfId="1" applyNumberFormat="1" applyFont="1" applyBorder="1" applyAlignment="1">
      <alignment vertical="center"/>
    </xf>
    <xf numFmtId="2" fontId="9" fillId="0" borderId="22" xfId="1" applyNumberFormat="1" applyFont="1" applyBorder="1" applyAlignment="1">
      <alignment horizontal="center" vertical="center"/>
    </xf>
    <xf numFmtId="164" fontId="9" fillId="0" borderId="24" xfId="1" applyNumberFormat="1" applyFont="1" applyBorder="1" applyAlignment="1">
      <alignment horizontal="center" vertical="center"/>
    </xf>
    <xf numFmtId="164" fontId="9" fillId="0" borderId="25" xfId="1" applyNumberFormat="1" applyFont="1" applyBorder="1" applyAlignment="1">
      <alignment horizontal="center" vertical="center"/>
    </xf>
    <xf numFmtId="164" fontId="9" fillId="0" borderId="22" xfId="1" applyNumberFormat="1" applyFont="1" applyBorder="1" applyAlignment="1">
      <alignment horizontal="center" vertical="center"/>
    </xf>
    <xf numFmtId="164" fontId="9" fillId="0" borderId="26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5" xfId="1" applyNumberFormat="1" applyFont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9" fillId="0" borderId="27" xfId="1" applyFont="1" applyBorder="1" applyAlignment="1">
      <alignment vertical="center"/>
    </xf>
    <xf numFmtId="14" fontId="9" fillId="0" borderId="27" xfId="1" applyNumberFormat="1" applyFont="1" applyBorder="1" applyAlignment="1">
      <alignment vertical="center"/>
    </xf>
    <xf numFmtId="0" fontId="9" fillId="0" borderId="27" xfId="1" applyFont="1" applyBorder="1" applyAlignment="1">
      <alignment horizontal="center" vertical="center"/>
    </xf>
    <xf numFmtId="2" fontId="9" fillId="0" borderId="27" xfId="1" applyNumberFormat="1" applyFont="1" applyBorder="1" applyAlignment="1">
      <alignment horizontal="center" vertical="center"/>
    </xf>
    <xf numFmtId="164" fontId="9" fillId="0" borderId="27" xfId="1" applyNumberFormat="1" applyFont="1" applyBorder="1" applyAlignment="1">
      <alignment horizontal="center" vertical="center"/>
    </xf>
  </cellXfs>
  <cellStyles count="2">
    <cellStyle name="Excel Built-in Normal" xfId="1" xr:uid="{7A9969F3-DA40-433F-BCBF-14DCAE9339D5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386"/>
  <sheetViews>
    <sheetView tabSelected="1" workbookViewId="0">
      <selection activeCell="X13" sqref="X13"/>
    </sheetView>
  </sheetViews>
  <sheetFormatPr defaultColWidth="9.140625" defaultRowHeight="12.75" x14ac:dyDescent="0.2"/>
  <cols>
    <col min="1" max="1" width="4" style="1" customWidth="1"/>
    <col min="2" max="2" width="18" style="1" bestFit="1" customWidth="1"/>
    <col min="3" max="3" width="9.85546875" style="1" bestFit="1" customWidth="1"/>
    <col min="4" max="4" width="17.28515625" style="1" bestFit="1" customWidth="1"/>
    <col min="5" max="6" width="7.140625" style="23" customWidth="1"/>
    <col min="7" max="7" width="5.5703125" style="23" customWidth="1"/>
    <col min="8" max="8" width="5.42578125" style="23" customWidth="1"/>
    <col min="9" max="9" width="6.28515625" style="23" customWidth="1"/>
    <col min="10" max="11" width="7.28515625" style="23" customWidth="1"/>
    <col min="12" max="12" width="5.7109375" style="23" customWidth="1"/>
    <col min="13" max="13" width="5" style="23" customWidth="1"/>
    <col min="14" max="14" width="6.42578125" style="23" customWidth="1"/>
    <col min="15" max="15" width="9.140625" style="23"/>
    <col min="16" max="17" width="7.140625" style="1" customWidth="1"/>
    <col min="18" max="18" width="5.5703125" style="1" customWidth="1"/>
    <col min="19" max="19" width="4.42578125" style="1" customWidth="1"/>
    <col min="20" max="20" width="6.28515625" style="1" customWidth="1"/>
    <col min="21" max="21" width="8.42578125" style="1" customWidth="1"/>
    <col min="22" max="22" width="4.28515625" style="26" customWidth="1"/>
    <col min="23" max="46" width="9.140625" style="26"/>
    <col min="47" max="16384" width="9.140625" style="9"/>
  </cols>
  <sheetData>
    <row r="1" spans="1:46" s="1" customFormat="1" ht="16.5" customHeight="1" x14ac:dyDescent="0.25">
      <c r="B1" s="47" t="s">
        <v>420</v>
      </c>
      <c r="C1" s="49" t="s">
        <v>421</v>
      </c>
      <c r="D1" s="51" t="s">
        <v>380</v>
      </c>
      <c r="E1" s="44" t="s">
        <v>422</v>
      </c>
      <c r="F1" s="45"/>
      <c r="G1" s="45"/>
      <c r="H1" s="45"/>
      <c r="I1" s="45"/>
      <c r="J1" s="44" t="s">
        <v>423</v>
      </c>
      <c r="K1" s="45"/>
      <c r="L1" s="45"/>
      <c r="M1" s="45"/>
      <c r="N1" s="45"/>
      <c r="O1" s="46"/>
      <c r="P1" s="44" t="s">
        <v>424</v>
      </c>
      <c r="Q1" s="45"/>
      <c r="R1" s="45"/>
      <c r="S1" s="45"/>
      <c r="T1" s="45"/>
      <c r="U1" s="46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</row>
    <row r="2" spans="1:46" s="7" customFormat="1" ht="16.5" thickBot="1" x14ac:dyDescent="0.25">
      <c r="A2" s="2" t="s">
        <v>425</v>
      </c>
      <c r="B2" s="48"/>
      <c r="C2" s="50"/>
      <c r="D2" s="52"/>
      <c r="E2" s="4" t="s">
        <v>426</v>
      </c>
      <c r="F2" s="5" t="s">
        <v>427</v>
      </c>
      <c r="G2" s="3" t="s">
        <v>428</v>
      </c>
      <c r="H2" s="3" t="s">
        <v>429</v>
      </c>
      <c r="I2" s="3" t="s">
        <v>430</v>
      </c>
      <c r="J2" s="4" t="s">
        <v>426</v>
      </c>
      <c r="K2" s="5" t="s">
        <v>427</v>
      </c>
      <c r="L2" s="3" t="s">
        <v>428</v>
      </c>
      <c r="M2" s="3" t="s">
        <v>429</v>
      </c>
      <c r="N2" s="3" t="s">
        <v>430</v>
      </c>
      <c r="O2" s="6" t="s">
        <v>431</v>
      </c>
      <c r="P2" s="4" t="s">
        <v>426</v>
      </c>
      <c r="Q2" s="5" t="s">
        <v>427</v>
      </c>
      <c r="R2" s="3" t="s">
        <v>428</v>
      </c>
      <c r="S2" s="3" t="s">
        <v>429</v>
      </c>
      <c r="T2" s="3" t="s">
        <v>430</v>
      </c>
      <c r="U2" s="6" t="s">
        <v>431</v>
      </c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</row>
    <row r="3" spans="1:46" ht="13.5" thickBot="1" x14ac:dyDescent="0.25">
      <c r="A3" s="8">
        <v>1</v>
      </c>
      <c r="B3" s="54" t="s">
        <v>7</v>
      </c>
      <c r="C3" s="53">
        <v>2011</v>
      </c>
      <c r="D3" s="55" t="s">
        <v>410</v>
      </c>
      <c r="E3" s="56">
        <v>185</v>
      </c>
      <c r="F3" s="56">
        <v>247</v>
      </c>
      <c r="G3" s="56">
        <v>322</v>
      </c>
      <c r="H3" s="57">
        <v>22.9</v>
      </c>
      <c r="I3" s="56">
        <v>238</v>
      </c>
      <c r="J3" s="58">
        <f>MAX(0,(E3-149.5)*2.14)</f>
        <v>75.97</v>
      </c>
      <c r="K3" s="58">
        <f>MAX(0,(F3-191.5)*1.5)</f>
        <v>83.25</v>
      </c>
      <c r="L3" s="58">
        <f t="shared" ref="L3:L66" si="0">MAX(0,(G3-246.5)*1.5)</f>
        <v>113.25</v>
      </c>
      <c r="M3" s="58">
        <f t="shared" ref="M3:M66" si="1">MAX(0,(H3-6.2)*7.5)</f>
        <v>125.25</v>
      </c>
      <c r="N3" s="58">
        <f t="shared" ref="N3:N66" si="2">MAX(0,(I3-184)*1.67)</f>
        <v>90.179999999999993</v>
      </c>
      <c r="O3" s="58">
        <f t="shared" ref="O3:O66" si="3">+SUM(J3:N3)</f>
        <v>487.90000000000003</v>
      </c>
      <c r="P3" s="58" t="str">
        <f t="shared" ref="P3:P66" si="4">IF(J3&gt;=65*0.5,"A",IF(J3&gt;=50*0.5,"B",IF(J3&gt;=40*0.5,"C","D")))</f>
        <v>A</v>
      </c>
      <c r="Q3" s="58" t="str">
        <f t="shared" ref="Q3:Q66" si="5">IF(K3&gt;=65*0.5,"A",IF(K3&gt;=50*0.5,"B",IF(K3&gt;=40*0.5,"C","D")))</f>
        <v>A</v>
      </c>
      <c r="R3" s="58" t="str">
        <f t="shared" ref="R3:R66" si="6">IF(L3&gt;=65,"A",IF(L3&gt;=50,"B",IF(L3&gt;=40,"C","D")))</f>
        <v>A</v>
      </c>
      <c r="S3" s="58" t="str">
        <f t="shared" ref="S3:S66" si="7">IF(M3&gt;=65,"A",IF(M3&gt;=50,"B",IF(M3&gt;=40,"C","D")))</f>
        <v>A</v>
      </c>
      <c r="T3" s="58" t="str">
        <f t="shared" ref="T3:T66" si="8">IF(N3&gt;=65,"A",IF(N3&gt;=50,"B",IF(N3&gt;=40,"C","D")))</f>
        <v>A</v>
      </c>
      <c r="U3" s="58" t="str">
        <f>+IF(J3*0.5+K3*0.5+L3+M3+N3&gt;=(0.5+0.5+1+1+1)*65,"A",IF(J3*0.5+K3*0.5+L3+M3+N3&gt;=(0.5+0.5+1+1+1)*50,"B",IF(J3*0.5+K3*0.5+L3+M3+N3&gt;=(0.5+0.5+1+1+1)*40,"C","D")))</f>
        <v>A</v>
      </c>
    </row>
    <row r="4" spans="1:46" ht="13.5" thickBot="1" x14ac:dyDescent="0.25">
      <c r="A4" s="10">
        <v>2</v>
      </c>
      <c r="B4" s="54" t="s">
        <v>368</v>
      </c>
      <c r="C4" s="53">
        <v>2011</v>
      </c>
      <c r="D4" s="55" t="s">
        <v>1</v>
      </c>
      <c r="E4" s="56">
        <v>190</v>
      </c>
      <c r="F4" s="56">
        <v>254</v>
      </c>
      <c r="G4" s="56">
        <v>310</v>
      </c>
      <c r="H4" s="57">
        <v>16.8</v>
      </c>
      <c r="I4" s="56">
        <v>220</v>
      </c>
      <c r="J4" s="58">
        <f t="shared" ref="J4:J67" si="9">MAX(0,(E4-149.5)*2.14)</f>
        <v>86.67</v>
      </c>
      <c r="K4" s="58">
        <f t="shared" ref="K4:K67" si="10">MAX(0,(F4-191.5)*1.5)</f>
        <v>93.75</v>
      </c>
      <c r="L4" s="58">
        <f t="shared" si="0"/>
        <v>95.25</v>
      </c>
      <c r="M4" s="58">
        <f t="shared" si="1"/>
        <v>79.500000000000014</v>
      </c>
      <c r="N4" s="58">
        <f t="shared" si="2"/>
        <v>60.12</v>
      </c>
      <c r="O4" s="58">
        <f t="shared" si="3"/>
        <v>415.29</v>
      </c>
      <c r="P4" s="58" t="str">
        <f t="shared" si="4"/>
        <v>A</v>
      </c>
      <c r="Q4" s="58" t="str">
        <f t="shared" si="5"/>
        <v>A</v>
      </c>
      <c r="R4" s="58" t="str">
        <f t="shared" si="6"/>
        <v>A</v>
      </c>
      <c r="S4" s="58" t="str">
        <f t="shared" si="7"/>
        <v>A</v>
      </c>
      <c r="T4" s="58" t="str">
        <f t="shared" si="8"/>
        <v>B</v>
      </c>
      <c r="U4" s="58" t="str">
        <f t="shared" ref="U4:U67" si="11">+IF(J4*0.5+K4*0.5+L4+M4+N4&gt;=(0.5+0.5+1+1+1)*65,"A",IF(J4*0.5+K4*0.5+L4+M4+N4&gt;=(0.5+0.5+1+1+1)*50,"B",IF(J4*0.5+K4*0.5+L4+M4+N4&gt;=(0.5+0.5+1+1+1)*40,"C","D")))</f>
        <v>A</v>
      </c>
    </row>
    <row r="5" spans="1:46" ht="13.5" thickBot="1" x14ac:dyDescent="0.25">
      <c r="A5" s="10">
        <v>3</v>
      </c>
      <c r="B5" s="54" t="s">
        <v>142</v>
      </c>
      <c r="C5" s="53">
        <v>2011</v>
      </c>
      <c r="D5" s="55" t="s">
        <v>384</v>
      </c>
      <c r="E5" s="56">
        <v>180</v>
      </c>
      <c r="F5" s="56">
        <v>237</v>
      </c>
      <c r="G5" s="56">
        <v>298</v>
      </c>
      <c r="H5" s="57">
        <v>15.4</v>
      </c>
      <c r="I5" s="56">
        <v>232</v>
      </c>
      <c r="J5" s="58">
        <f t="shared" si="9"/>
        <v>65.27000000000001</v>
      </c>
      <c r="K5" s="58">
        <f t="shared" si="10"/>
        <v>68.25</v>
      </c>
      <c r="L5" s="58">
        <f t="shared" si="0"/>
        <v>77.25</v>
      </c>
      <c r="M5" s="58">
        <f t="shared" si="1"/>
        <v>69</v>
      </c>
      <c r="N5" s="58">
        <f t="shared" si="2"/>
        <v>80.16</v>
      </c>
      <c r="O5" s="58">
        <f t="shared" si="3"/>
        <v>359.92999999999995</v>
      </c>
      <c r="P5" s="58" t="str">
        <f t="shared" si="4"/>
        <v>A</v>
      </c>
      <c r="Q5" s="58" t="str">
        <f t="shared" si="5"/>
        <v>A</v>
      </c>
      <c r="R5" s="58" t="str">
        <f t="shared" si="6"/>
        <v>A</v>
      </c>
      <c r="S5" s="58" t="str">
        <f t="shared" si="7"/>
        <v>A</v>
      </c>
      <c r="T5" s="58" t="str">
        <f t="shared" si="8"/>
        <v>A</v>
      </c>
      <c r="U5" s="58" t="str">
        <f t="shared" si="11"/>
        <v>A</v>
      </c>
    </row>
    <row r="6" spans="1:46" ht="13.5" thickBot="1" x14ac:dyDescent="0.25">
      <c r="A6" s="10">
        <v>4</v>
      </c>
      <c r="B6" s="54" t="s">
        <v>245</v>
      </c>
      <c r="C6" s="53">
        <v>2011</v>
      </c>
      <c r="D6" s="55" t="s">
        <v>394</v>
      </c>
      <c r="E6" s="56">
        <v>176</v>
      </c>
      <c r="F6" s="56">
        <v>230</v>
      </c>
      <c r="G6" s="56">
        <v>296</v>
      </c>
      <c r="H6" s="57">
        <v>15.62</v>
      </c>
      <c r="I6" s="56">
        <v>237</v>
      </c>
      <c r="J6" s="58">
        <f t="shared" si="9"/>
        <v>56.71</v>
      </c>
      <c r="K6" s="58">
        <f t="shared" si="10"/>
        <v>57.75</v>
      </c>
      <c r="L6" s="58">
        <f t="shared" si="0"/>
        <v>74.25</v>
      </c>
      <c r="M6" s="58">
        <f t="shared" si="1"/>
        <v>70.649999999999991</v>
      </c>
      <c r="N6" s="58">
        <f t="shared" si="2"/>
        <v>88.509999999999991</v>
      </c>
      <c r="O6" s="58">
        <f t="shared" si="3"/>
        <v>347.87</v>
      </c>
      <c r="P6" s="58" t="str">
        <f t="shared" si="4"/>
        <v>A</v>
      </c>
      <c r="Q6" s="58" t="str">
        <f t="shared" si="5"/>
        <v>A</v>
      </c>
      <c r="R6" s="58" t="str">
        <f t="shared" si="6"/>
        <v>A</v>
      </c>
      <c r="S6" s="58" t="str">
        <f t="shared" si="7"/>
        <v>A</v>
      </c>
      <c r="T6" s="58" t="str">
        <f t="shared" si="8"/>
        <v>A</v>
      </c>
      <c r="U6" s="58" t="str">
        <f t="shared" si="11"/>
        <v>A</v>
      </c>
    </row>
    <row r="7" spans="1:46" ht="13.5" thickBot="1" x14ac:dyDescent="0.25">
      <c r="A7" s="10">
        <v>5</v>
      </c>
      <c r="B7" s="54" t="s">
        <v>136</v>
      </c>
      <c r="C7" s="53">
        <v>2011</v>
      </c>
      <c r="D7" s="55" t="s">
        <v>390</v>
      </c>
      <c r="E7" s="56">
        <v>173</v>
      </c>
      <c r="F7" s="56">
        <v>229</v>
      </c>
      <c r="G7" s="56">
        <v>290</v>
      </c>
      <c r="H7" s="57">
        <v>16</v>
      </c>
      <c r="I7" s="56">
        <v>242</v>
      </c>
      <c r="J7" s="58">
        <f t="shared" si="9"/>
        <v>50.290000000000006</v>
      </c>
      <c r="K7" s="58">
        <f t="shared" si="10"/>
        <v>56.25</v>
      </c>
      <c r="L7" s="58">
        <f t="shared" si="0"/>
        <v>65.25</v>
      </c>
      <c r="M7" s="58">
        <f t="shared" si="1"/>
        <v>73.5</v>
      </c>
      <c r="N7" s="58">
        <f t="shared" si="2"/>
        <v>96.86</v>
      </c>
      <c r="O7" s="58">
        <f t="shared" si="3"/>
        <v>342.15000000000003</v>
      </c>
      <c r="P7" s="58" t="str">
        <f t="shared" si="4"/>
        <v>A</v>
      </c>
      <c r="Q7" s="58" t="str">
        <f t="shared" si="5"/>
        <v>A</v>
      </c>
      <c r="R7" s="58" t="str">
        <f t="shared" si="6"/>
        <v>A</v>
      </c>
      <c r="S7" s="58" t="str">
        <f t="shared" si="7"/>
        <v>A</v>
      </c>
      <c r="T7" s="58" t="str">
        <f t="shared" si="8"/>
        <v>A</v>
      </c>
      <c r="U7" s="58" t="str">
        <f t="shared" si="11"/>
        <v>A</v>
      </c>
    </row>
    <row r="8" spans="1:46" ht="13.5" thickBot="1" x14ac:dyDescent="0.25">
      <c r="A8" s="10">
        <v>6</v>
      </c>
      <c r="B8" s="54" t="s">
        <v>149</v>
      </c>
      <c r="C8" s="53">
        <v>2011</v>
      </c>
      <c r="D8" s="55" t="s">
        <v>399</v>
      </c>
      <c r="E8" s="56">
        <v>176</v>
      </c>
      <c r="F8" s="56">
        <v>231</v>
      </c>
      <c r="G8" s="56">
        <v>290</v>
      </c>
      <c r="H8" s="57">
        <v>18.7</v>
      </c>
      <c r="I8" s="56">
        <v>227</v>
      </c>
      <c r="J8" s="58">
        <f t="shared" si="9"/>
        <v>56.71</v>
      </c>
      <c r="K8" s="58">
        <f t="shared" si="10"/>
        <v>59.25</v>
      </c>
      <c r="L8" s="58">
        <f t="shared" si="0"/>
        <v>65.25</v>
      </c>
      <c r="M8" s="58">
        <f t="shared" si="1"/>
        <v>93.75</v>
      </c>
      <c r="N8" s="58">
        <f t="shared" si="2"/>
        <v>71.81</v>
      </c>
      <c r="O8" s="58">
        <f t="shared" si="3"/>
        <v>346.77000000000004</v>
      </c>
      <c r="P8" s="58" t="str">
        <f t="shared" si="4"/>
        <v>A</v>
      </c>
      <c r="Q8" s="58" t="str">
        <f t="shared" si="5"/>
        <v>A</v>
      </c>
      <c r="R8" s="58" t="str">
        <f t="shared" si="6"/>
        <v>A</v>
      </c>
      <c r="S8" s="58" t="str">
        <f t="shared" si="7"/>
        <v>A</v>
      </c>
      <c r="T8" s="58" t="str">
        <f t="shared" si="8"/>
        <v>A</v>
      </c>
      <c r="U8" s="58" t="str">
        <f t="shared" si="11"/>
        <v>A</v>
      </c>
    </row>
    <row r="9" spans="1:46" ht="13.5" thickBot="1" x14ac:dyDescent="0.25">
      <c r="A9" s="10">
        <v>7</v>
      </c>
      <c r="B9" s="54" t="s">
        <v>65</v>
      </c>
      <c r="C9" s="53">
        <v>2011</v>
      </c>
      <c r="D9" s="55" t="s">
        <v>385</v>
      </c>
      <c r="E9" s="56">
        <v>178</v>
      </c>
      <c r="F9" s="56">
        <v>232</v>
      </c>
      <c r="G9" s="56">
        <v>286</v>
      </c>
      <c r="H9" s="57">
        <v>13.8</v>
      </c>
      <c r="I9" s="56">
        <v>240</v>
      </c>
      <c r="J9" s="58">
        <f t="shared" si="9"/>
        <v>60.99</v>
      </c>
      <c r="K9" s="58">
        <f t="shared" si="10"/>
        <v>60.75</v>
      </c>
      <c r="L9" s="58">
        <f t="shared" si="0"/>
        <v>59.25</v>
      </c>
      <c r="M9" s="58">
        <f t="shared" si="1"/>
        <v>57.000000000000007</v>
      </c>
      <c r="N9" s="58">
        <f t="shared" si="2"/>
        <v>93.52</v>
      </c>
      <c r="O9" s="58">
        <f t="shared" si="3"/>
        <v>331.51</v>
      </c>
      <c r="P9" s="58" t="str">
        <f t="shared" si="4"/>
        <v>A</v>
      </c>
      <c r="Q9" s="58" t="str">
        <f t="shared" si="5"/>
        <v>A</v>
      </c>
      <c r="R9" s="58" t="str">
        <f t="shared" si="6"/>
        <v>B</v>
      </c>
      <c r="S9" s="58" t="str">
        <f t="shared" si="7"/>
        <v>B</v>
      </c>
      <c r="T9" s="58" t="str">
        <f t="shared" si="8"/>
        <v>A</v>
      </c>
      <c r="U9" s="58" t="str">
        <f t="shared" si="11"/>
        <v>A</v>
      </c>
    </row>
    <row r="10" spans="1:46" ht="13.5" thickBot="1" x14ac:dyDescent="0.25">
      <c r="A10" s="10">
        <v>8</v>
      </c>
      <c r="B10" s="54" t="s">
        <v>349</v>
      </c>
      <c r="C10" s="53">
        <v>2011</v>
      </c>
      <c r="D10" s="55" t="s">
        <v>414</v>
      </c>
      <c r="E10" s="56">
        <v>192</v>
      </c>
      <c r="F10" s="56">
        <v>246</v>
      </c>
      <c r="G10" s="56">
        <v>306</v>
      </c>
      <c r="H10" s="57">
        <v>10.73</v>
      </c>
      <c r="I10" s="56">
        <v>218</v>
      </c>
      <c r="J10" s="58">
        <f t="shared" si="9"/>
        <v>90.95</v>
      </c>
      <c r="K10" s="58">
        <f t="shared" si="10"/>
        <v>81.75</v>
      </c>
      <c r="L10" s="58">
        <f t="shared" si="0"/>
        <v>89.25</v>
      </c>
      <c r="M10" s="58">
        <f t="shared" si="1"/>
        <v>33.975000000000001</v>
      </c>
      <c r="N10" s="58">
        <f t="shared" si="2"/>
        <v>56.78</v>
      </c>
      <c r="O10" s="58">
        <f t="shared" si="3"/>
        <v>352.70500000000004</v>
      </c>
      <c r="P10" s="58" t="str">
        <f t="shared" si="4"/>
        <v>A</v>
      </c>
      <c r="Q10" s="58" t="str">
        <f t="shared" si="5"/>
        <v>A</v>
      </c>
      <c r="R10" s="58" t="str">
        <f t="shared" si="6"/>
        <v>A</v>
      </c>
      <c r="S10" s="58" t="str">
        <f t="shared" si="7"/>
        <v>D</v>
      </c>
      <c r="T10" s="58" t="str">
        <f t="shared" si="8"/>
        <v>B</v>
      </c>
      <c r="U10" s="58" t="str">
        <f t="shared" si="11"/>
        <v>A</v>
      </c>
    </row>
    <row r="11" spans="1:46" ht="13.5" thickBot="1" x14ac:dyDescent="0.25">
      <c r="A11" s="10">
        <v>9</v>
      </c>
      <c r="B11" s="54" t="s">
        <v>5</v>
      </c>
      <c r="C11" s="53">
        <v>2011</v>
      </c>
      <c r="D11" s="55" t="s">
        <v>409</v>
      </c>
      <c r="E11" s="56">
        <v>184</v>
      </c>
      <c r="F11" s="56">
        <v>250</v>
      </c>
      <c r="G11" s="56">
        <v>297</v>
      </c>
      <c r="H11" s="57">
        <v>14.6</v>
      </c>
      <c r="I11" s="56">
        <v>210</v>
      </c>
      <c r="J11" s="58">
        <f t="shared" si="9"/>
        <v>73.83</v>
      </c>
      <c r="K11" s="58">
        <f t="shared" si="10"/>
        <v>87.75</v>
      </c>
      <c r="L11" s="58">
        <f t="shared" si="0"/>
        <v>75.75</v>
      </c>
      <c r="M11" s="58">
        <f t="shared" si="1"/>
        <v>62.999999999999986</v>
      </c>
      <c r="N11" s="58">
        <f t="shared" si="2"/>
        <v>43.42</v>
      </c>
      <c r="O11" s="58">
        <f t="shared" si="3"/>
        <v>343.75</v>
      </c>
      <c r="P11" s="58" t="str">
        <f t="shared" si="4"/>
        <v>A</v>
      </c>
      <c r="Q11" s="58" t="str">
        <f t="shared" si="5"/>
        <v>A</v>
      </c>
      <c r="R11" s="58" t="str">
        <f t="shared" si="6"/>
        <v>A</v>
      </c>
      <c r="S11" s="58" t="str">
        <f t="shared" si="7"/>
        <v>B</v>
      </c>
      <c r="T11" s="58" t="str">
        <f t="shared" si="8"/>
        <v>C</v>
      </c>
      <c r="U11" s="58" t="str">
        <f t="shared" si="11"/>
        <v>A</v>
      </c>
    </row>
    <row r="12" spans="1:46" ht="13.5" thickBot="1" x14ac:dyDescent="0.25">
      <c r="A12" s="32">
        <v>10</v>
      </c>
      <c r="B12" s="54" t="s">
        <v>292</v>
      </c>
      <c r="C12" s="53">
        <v>2011</v>
      </c>
      <c r="D12" s="55" t="s">
        <v>411</v>
      </c>
      <c r="E12" s="56">
        <v>177</v>
      </c>
      <c r="F12" s="56">
        <v>232</v>
      </c>
      <c r="G12" s="56">
        <v>290</v>
      </c>
      <c r="H12" s="57">
        <v>12.7</v>
      </c>
      <c r="I12" s="56">
        <v>229</v>
      </c>
      <c r="J12" s="58">
        <f t="shared" si="9"/>
        <v>58.85</v>
      </c>
      <c r="K12" s="58">
        <f t="shared" si="10"/>
        <v>60.75</v>
      </c>
      <c r="L12" s="58">
        <f t="shared" si="0"/>
        <v>65.25</v>
      </c>
      <c r="M12" s="58">
        <f t="shared" si="1"/>
        <v>48.749999999999993</v>
      </c>
      <c r="N12" s="58">
        <f t="shared" si="2"/>
        <v>75.149999999999991</v>
      </c>
      <c r="O12" s="58">
        <f t="shared" si="3"/>
        <v>308.75</v>
      </c>
      <c r="P12" s="58" t="str">
        <f t="shared" si="4"/>
        <v>A</v>
      </c>
      <c r="Q12" s="58" t="str">
        <f t="shared" si="5"/>
        <v>A</v>
      </c>
      <c r="R12" s="58" t="str">
        <f t="shared" si="6"/>
        <v>A</v>
      </c>
      <c r="S12" s="58" t="str">
        <f t="shared" si="7"/>
        <v>C</v>
      </c>
      <c r="T12" s="58" t="str">
        <f t="shared" si="8"/>
        <v>A</v>
      </c>
      <c r="U12" s="58" t="str">
        <f t="shared" si="11"/>
        <v>B</v>
      </c>
    </row>
    <row r="13" spans="1:46" s="24" customFormat="1" ht="13.5" thickBot="1" x14ac:dyDescent="0.25">
      <c r="A13" s="10">
        <v>11</v>
      </c>
      <c r="B13" s="54" t="s">
        <v>12</v>
      </c>
      <c r="C13" s="53">
        <v>2011</v>
      </c>
      <c r="D13" s="55" t="s">
        <v>414</v>
      </c>
      <c r="E13" s="56">
        <v>183</v>
      </c>
      <c r="F13" s="56">
        <v>244</v>
      </c>
      <c r="G13" s="56">
        <v>296</v>
      </c>
      <c r="H13" s="57">
        <v>19.3</v>
      </c>
      <c r="I13" s="56">
        <v>180</v>
      </c>
      <c r="J13" s="58">
        <f t="shared" si="9"/>
        <v>71.69</v>
      </c>
      <c r="K13" s="58">
        <f t="shared" si="10"/>
        <v>78.75</v>
      </c>
      <c r="L13" s="58">
        <f t="shared" si="0"/>
        <v>74.25</v>
      </c>
      <c r="M13" s="58">
        <f t="shared" si="1"/>
        <v>98.250000000000014</v>
      </c>
      <c r="N13" s="58">
        <f t="shared" si="2"/>
        <v>0</v>
      </c>
      <c r="O13" s="58">
        <f t="shared" si="3"/>
        <v>322.94</v>
      </c>
      <c r="P13" s="58" t="str">
        <f t="shared" si="4"/>
        <v>A</v>
      </c>
      <c r="Q13" s="58" t="str">
        <f t="shared" si="5"/>
        <v>A</v>
      </c>
      <c r="R13" s="58" t="str">
        <f t="shared" si="6"/>
        <v>A</v>
      </c>
      <c r="S13" s="58" t="str">
        <f t="shared" si="7"/>
        <v>A</v>
      </c>
      <c r="T13" s="58" t="str">
        <f t="shared" si="8"/>
        <v>D</v>
      </c>
      <c r="U13" s="58" t="str">
        <f t="shared" si="11"/>
        <v>B</v>
      </c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</row>
    <row r="14" spans="1:46" s="24" customFormat="1" ht="13.5" thickBot="1" x14ac:dyDescent="0.25">
      <c r="A14" s="10">
        <v>12</v>
      </c>
      <c r="B14" s="54" t="s">
        <v>3</v>
      </c>
      <c r="C14" s="53">
        <v>2011</v>
      </c>
      <c r="D14" s="55" t="s">
        <v>395</v>
      </c>
      <c r="E14" s="56">
        <v>177</v>
      </c>
      <c r="F14" s="56">
        <v>231</v>
      </c>
      <c r="G14" s="56">
        <v>289</v>
      </c>
      <c r="H14" s="57">
        <v>13.5</v>
      </c>
      <c r="I14" s="56">
        <v>223</v>
      </c>
      <c r="J14" s="58">
        <f t="shared" si="9"/>
        <v>58.85</v>
      </c>
      <c r="K14" s="58">
        <f t="shared" si="10"/>
        <v>59.25</v>
      </c>
      <c r="L14" s="58">
        <f t="shared" si="0"/>
        <v>63.75</v>
      </c>
      <c r="M14" s="58">
        <f t="shared" si="1"/>
        <v>54.75</v>
      </c>
      <c r="N14" s="58">
        <f t="shared" si="2"/>
        <v>65.13</v>
      </c>
      <c r="O14" s="58">
        <f t="shared" si="3"/>
        <v>301.73</v>
      </c>
      <c r="P14" s="58" t="str">
        <f t="shared" si="4"/>
        <v>A</v>
      </c>
      <c r="Q14" s="58" t="str">
        <f t="shared" si="5"/>
        <v>A</v>
      </c>
      <c r="R14" s="58" t="str">
        <f t="shared" si="6"/>
        <v>B</v>
      </c>
      <c r="S14" s="58" t="str">
        <f t="shared" si="7"/>
        <v>B</v>
      </c>
      <c r="T14" s="58" t="str">
        <f t="shared" si="8"/>
        <v>A</v>
      </c>
      <c r="U14" s="58" t="str">
        <f t="shared" si="11"/>
        <v>B</v>
      </c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</row>
    <row r="15" spans="1:46" s="24" customFormat="1" ht="13.5" thickBot="1" x14ac:dyDescent="0.25">
      <c r="A15" s="10">
        <v>13</v>
      </c>
      <c r="B15" s="54" t="s">
        <v>19</v>
      </c>
      <c r="C15" s="53">
        <v>2011</v>
      </c>
      <c r="D15" s="55" t="s">
        <v>400</v>
      </c>
      <c r="E15" s="56">
        <v>180</v>
      </c>
      <c r="F15" s="56">
        <v>238</v>
      </c>
      <c r="G15" s="56">
        <v>288</v>
      </c>
      <c r="H15" s="57">
        <v>17.2</v>
      </c>
      <c r="I15" s="56">
        <v>200</v>
      </c>
      <c r="J15" s="58">
        <f t="shared" si="9"/>
        <v>65.27000000000001</v>
      </c>
      <c r="K15" s="58">
        <f t="shared" si="10"/>
        <v>69.75</v>
      </c>
      <c r="L15" s="58">
        <f t="shared" si="0"/>
        <v>62.25</v>
      </c>
      <c r="M15" s="58">
        <f t="shared" si="1"/>
        <v>82.5</v>
      </c>
      <c r="N15" s="58">
        <f t="shared" si="2"/>
        <v>26.72</v>
      </c>
      <c r="O15" s="58">
        <f t="shared" si="3"/>
        <v>306.49</v>
      </c>
      <c r="P15" s="58" t="str">
        <f t="shared" si="4"/>
        <v>A</v>
      </c>
      <c r="Q15" s="58" t="str">
        <f t="shared" si="5"/>
        <v>A</v>
      </c>
      <c r="R15" s="58" t="str">
        <f t="shared" si="6"/>
        <v>B</v>
      </c>
      <c r="S15" s="58" t="str">
        <f t="shared" si="7"/>
        <v>A</v>
      </c>
      <c r="T15" s="58" t="str">
        <f t="shared" si="8"/>
        <v>D</v>
      </c>
      <c r="U15" s="58" t="str">
        <f t="shared" si="11"/>
        <v>B</v>
      </c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</row>
    <row r="16" spans="1:46" s="24" customFormat="1" ht="13.5" thickBot="1" x14ac:dyDescent="0.25">
      <c r="A16" s="10">
        <v>14</v>
      </c>
      <c r="B16" s="54" t="s">
        <v>331</v>
      </c>
      <c r="C16" s="53">
        <v>2011</v>
      </c>
      <c r="D16" s="55" t="s">
        <v>397</v>
      </c>
      <c r="E16" s="56">
        <v>179</v>
      </c>
      <c r="F16" s="56">
        <v>235</v>
      </c>
      <c r="G16" s="56">
        <v>290</v>
      </c>
      <c r="H16" s="57">
        <v>17.100000000000001</v>
      </c>
      <c r="I16" s="56">
        <v>200</v>
      </c>
      <c r="J16" s="58">
        <f t="shared" si="9"/>
        <v>63.13</v>
      </c>
      <c r="K16" s="58">
        <f t="shared" si="10"/>
        <v>65.25</v>
      </c>
      <c r="L16" s="58">
        <f t="shared" si="0"/>
        <v>65.25</v>
      </c>
      <c r="M16" s="58">
        <f t="shared" si="1"/>
        <v>81.750000000000014</v>
      </c>
      <c r="N16" s="58">
        <f t="shared" si="2"/>
        <v>26.72</v>
      </c>
      <c r="O16" s="58">
        <f t="shared" si="3"/>
        <v>302.10000000000002</v>
      </c>
      <c r="P16" s="58" t="str">
        <f t="shared" si="4"/>
        <v>A</v>
      </c>
      <c r="Q16" s="58" t="str">
        <f t="shared" si="5"/>
        <v>A</v>
      </c>
      <c r="R16" s="58" t="str">
        <f t="shared" si="6"/>
        <v>A</v>
      </c>
      <c r="S16" s="58" t="str">
        <f t="shared" si="7"/>
        <v>A</v>
      </c>
      <c r="T16" s="58" t="str">
        <f t="shared" si="8"/>
        <v>D</v>
      </c>
      <c r="U16" s="58" t="str">
        <f t="shared" si="11"/>
        <v>B</v>
      </c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</row>
    <row r="17" spans="1:46" s="24" customFormat="1" ht="13.5" thickBot="1" x14ac:dyDescent="0.25">
      <c r="A17" s="10">
        <v>15</v>
      </c>
      <c r="B17" s="54" t="s">
        <v>104</v>
      </c>
      <c r="C17" s="53">
        <v>2011</v>
      </c>
      <c r="D17" s="55" t="s">
        <v>392</v>
      </c>
      <c r="E17" s="56">
        <v>171</v>
      </c>
      <c r="F17" s="56">
        <v>224</v>
      </c>
      <c r="G17" s="56">
        <v>285</v>
      </c>
      <c r="H17" s="57">
        <v>15.3</v>
      </c>
      <c r="I17" s="56">
        <v>222</v>
      </c>
      <c r="J17" s="58">
        <f t="shared" si="9"/>
        <v>46.010000000000005</v>
      </c>
      <c r="K17" s="58">
        <f t="shared" si="10"/>
        <v>48.75</v>
      </c>
      <c r="L17" s="58">
        <f t="shared" si="0"/>
        <v>57.75</v>
      </c>
      <c r="M17" s="58">
        <f t="shared" si="1"/>
        <v>68.250000000000014</v>
      </c>
      <c r="N17" s="58">
        <f t="shared" si="2"/>
        <v>63.459999999999994</v>
      </c>
      <c r="O17" s="58">
        <f t="shared" si="3"/>
        <v>284.21999999999997</v>
      </c>
      <c r="P17" s="58" t="str">
        <f t="shared" si="4"/>
        <v>A</v>
      </c>
      <c r="Q17" s="58" t="str">
        <f t="shared" si="5"/>
        <v>A</v>
      </c>
      <c r="R17" s="58" t="str">
        <f t="shared" si="6"/>
        <v>B</v>
      </c>
      <c r="S17" s="58" t="str">
        <f t="shared" si="7"/>
        <v>A</v>
      </c>
      <c r="T17" s="58" t="str">
        <f t="shared" si="8"/>
        <v>B</v>
      </c>
      <c r="U17" s="58" t="str">
        <f t="shared" si="11"/>
        <v>B</v>
      </c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</row>
    <row r="18" spans="1:46" s="24" customFormat="1" ht="13.5" thickBot="1" x14ac:dyDescent="0.25">
      <c r="A18" s="10">
        <v>16</v>
      </c>
      <c r="B18" s="54" t="s">
        <v>244</v>
      </c>
      <c r="C18" s="53">
        <v>2011</v>
      </c>
      <c r="D18" s="55" t="s">
        <v>394</v>
      </c>
      <c r="E18" s="56">
        <v>181</v>
      </c>
      <c r="F18" s="56">
        <v>239</v>
      </c>
      <c r="G18" s="56">
        <v>294</v>
      </c>
      <c r="H18" s="57">
        <v>11.44</v>
      </c>
      <c r="I18" s="56">
        <v>218</v>
      </c>
      <c r="J18" s="58">
        <f t="shared" si="9"/>
        <v>67.410000000000011</v>
      </c>
      <c r="K18" s="58">
        <f t="shared" si="10"/>
        <v>71.25</v>
      </c>
      <c r="L18" s="58">
        <f t="shared" si="0"/>
        <v>71.25</v>
      </c>
      <c r="M18" s="58">
        <f t="shared" si="1"/>
        <v>39.299999999999997</v>
      </c>
      <c r="N18" s="58">
        <f t="shared" si="2"/>
        <v>56.78</v>
      </c>
      <c r="O18" s="58">
        <f t="shared" si="3"/>
        <v>305.99</v>
      </c>
      <c r="P18" s="58" t="str">
        <f t="shared" si="4"/>
        <v>A</v>
      </c>
      <c r="Q18" s="58" t="str">
        <f t="shared" si="5"/>
        <v>A</v>
      </c>
      <c r="R18" s="58" t="str">
        <f t="shared" si="6"/>
        <v>A</v>
      </c>
      <c r="S18" s="58" t="str">
        <f t="shared" si="7"/>
        <v>D</v>
      </c>
      <c r="T18" s="58" t="str">
        <f t="shared" si="8"/>
        <v>B</v>
      </c>
      <c r="U18" s="58" t="str">
        <f t="shared" si="11"/>
        <v>B</v>
      </c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</row>
    <row r="19" spans="1:46" s="24" customFormat="1" ht="13.5" thickBot="1" x14ac:dyDescent="0.25">
      <c r="A19" s="10">
        <v>17</v>
      </c>
      <c r="B19" s="54" t="s">
        <v>319</v>
      </c>
      <c r="C19" s="53">
        <v>2011</v>
      </c>
      <c r="D19" s="55" t="s">
        <v>396</v>
      </c>
      <c r="E19" s="56">
        <v>184</v>
      </c>
      <c r="F19" s="56">
        <v>244</v>
      </c>
      <c r="G19" s="56">
        <v>296</v>
      </c>
      <c r="H19" s="57">
        <v>13.9</v>
      </c>
      <c r="I19" s="56">
        <v>200</v>
      </c>
      <c r="J19" s="58">
        <f t="shared" si="9"/>
        <v>73.83</v>
      </c>
      <c r="K19" s="58">
        <f t="shared" si="10"/>
        <v>78.75</v>
      </c>
      <c r="L19" s="58">
        <f t="shared" si="0"/>
        <v>74.25</v>
      </c>
      <c r="M19" s="58">
        <f t="shared" si="1"/>
        <v>57.75</v>
      </c>
      <c r="N19" s="58">
        <f t="shared" si="2"/>
        <v>26.72</v>
      </c>
      <c r="O19" s="58">
        <f t="shared" si="3"/>
        <v>311.29999999999995</v>
      </c>
      <c r="P19" s="58" t="str">
        <f t="shared" si="4"/>
        <v>A</v>
      </c>
      <c r="Q19" s="58" t="str">
        <f t="shared" si="5"/>
        <v>A</v>
      </c>
      <c r="R19" s="58" t="str">
        <f t="shared" si="6"/>
        <v>A</v>
      </c>
      <c r="S19" s="58" t="str">
        <f t="shared" si="7"/>
        <v>B</v>
      </c>
      <c r="T19" s="58" t="str">
        <f t="shared" si="8"/>
        <v>D</v>
      </c>
      <c r="U19" s="58" t="str">
        <f t="shared" si="11"/>
        <v>B</v>
      </c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</row>
    <row r="20" spans="1:46" s="24" customFormat="1" ht="13.5" thickBot="1" x14ac:dyDescent="0.25">
      <c r="A20" s="10">
        <v>18</v>
      </c>
      <c r="B20" s="54" t="s">
        <v>13</v>
      </c>
      <c r="C20" s="53">
        <v>2011</v>
      </c>
      <c r="D20" s="55" t="s">
        <v>411</v>
      </c>
      <c r="E20" s="56">
        <v>180</v>
      </c>
      <c r="F20" s="56">
        <v>232</v>
      </c>
      <c r="G20" s="56">
        <v>292</v>
      </c>
      <c r="H20" s="57">
        <v>12.82</v>
      </c>
      <c r="I20" s="56">
        <v>216</v>
      </c>
      <c r="J20" s="58">
        <f t="shared" si="9"/>
        <v>65.27000000000001</v>
      </c>
      <c r="K20" s="58">
        <f t="shared" si="10"/>
        <v>60.75</v>
      </c>
      <c r="L20" s="58">
        <f t="shared" si="0"/>
        <v>68.25</v>
      </c>
      <c r="M20" s="58">
        <f t="shared" si="1"/>
        <v>49.65</v>
      </c>
      <c r="N20" s="58">
        <f t="shared" si="2"/>
        <v>53.44</v>
      </c>
      <c r="O20" s="58">
        <f t="shared" si="3"/>
        <v>297.36</v>
      </c>
      <c r="P20" s="58" t="str">
        <f t="shared" si="4"/>
        <v>A</v>
      </c>
      <c r="Q20" s="58" t="str">
        <f t="shared" si="5"/>
        <v>A</v>
      </c>
      <c r="R20" s="58" t="str">
        <f t="shared" si="6"/>
        <v>A</v>
      </c>
      <c r="S20" s="58" t="str">
        <f t="shared" si="7"/>
        <v>C</v>
      </c>
      <c r="T20" s="58" t="str">
        <f t="shared" si="8"/>
        <v>B</v>
      </c>
      <c r="U20" s="58" t="str">
        <f t="shared" si="11"/>
        <v>B</v>
      </c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</row>
    <row r="21" spans="1:46" s="24" customFormat="1" ht="13.5" thickBot="1" x14ac:dyDescent="0.25">
      <c r="A21" s="10">
        <v>19</v>
      </c>
      <c r="B21" s="54" t="s">
        <v>8</v>
      </c>
      <c r="C21" s="53">
        <v>2011</v>
      </c>
      <c r="D21" s="55" t="s">
        <v>397</v>
      </c>
      <c r="E21" s="56">
        <v>183</v>
      </c>
      <c r="F21" s="56">
        <v>243</v>
      </c>
      <c r="G21" s="56">
        <v>290</v>
      </c>
      <c r="H21" s="57">
        <v>14.86</v>
      </c>
      <c r="I21" s="56">
        <v>198</v>
      </c>
      <c r="J21" s="58">
        <f t="shared" si="9"/>
        <v>71.69</v>
      </c>
      <c r="K21" s="58">
        <f t="shared" si="10"/>
        <v>77.25</v>
      </c>
      <c r="L21" s="58">
        <f t="shared" si="0"/>
        <v>65.25</v>
      </c>
      <c r="M21" s="58">
        <f t="shared" si="1"/>
        <v>64.95</v>
      </c>
      <c r="N21" s="58">
        <f t="shared" si="2"/>
        <v>23.38</v>
      </c>
      <c r="O21" s="58">
        <f t="shared" si="3"/>
        <v>302.52</v>
      </c>
      <c r="P21" s="58" t="str">
        <f t="shared" si="4"/>
        <v>A</v>
      </c>
      <c r="Q21" s="58" t="str">
        <f t="shared" si="5"/>
        <v>A</v>
      </c>
      <c r="R21" s="58" t="str">
        <f t="shared" si="6"/>
        <v>A</v>
      </c>
      <c r="S21" s="58" t="str">
        <f t="shared" si="7"/>
        <v>B</v>
      </c>
      <c r="T21" s="58" t="str">
        <f t="shared" si="8"/>
        <v>D</v>
      </c>
      <c r="U21" s="58" t="str">
        <f t="shared" si="11"/>
        <v>B</v>
      </c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</row>
    <row r="22" spans="1:46" s="24" customFormat="1" ht="13.5" thickBot="1" x14ac:dyDescent="0.25">
      <c r="A22" s="10">
        <v>20</v>
      </c>
      <c r="B22" s="54" t="s">
        <v>257</v>
      </c>
      <c r="C22" s="53">
        <v>2011</v>
      </c>
      <c r="D22" s="55" t="s">
        <v>381</v>
      </c>
      <c r="E22" s="56">
        <v>167</v>
      </c>
      <c r="F22" s="56">
        <v>220</v>
      </c>
      <c r="G22" s="56">
        <v>284</v>
      </c>
      <c r="H22" s="57">
        <v>13.86</v>
      </c>
      <c r="I22" s="56">
        <v>227</v>
      </c>
      <c r="J22" s="58">
        <f t="shared" si="9"/>
        <v>37.450000000000003</v>
      </c>
      <c r="K22" s="58">
        <f t="shared" si="10"/>
        <v>42.75</v>
      </c>
      <c r="L22" s="58">
        <f t="shared" si="0"/>
        <v>56.25</v>
      </c>
      <c r="M22" s="58">
        <f t="shared" si="1"/>
        <v>57.449999999999996</v>
      </c>
      <c r="N22" s="58">
        <f t="shared" si="2"/>
        <v>71.81</v>
      </c>
      <c r="O22" s="58">
        <f t="shared" si="3"/>
        <v>265.70999999999998</v>
      </c>
      <c r="P22" s="58" t="str">
        <f t="shared" si="4"/>
        <v>A</v>
      </c>
      <c r="Q22" s="58" t="str">
        <f t="shared" si="5"/>
        <v>A</v>
      </c>
      <c r="R22" s="58" t="str">
        <f t="shared" si="6"/>
        <v>B</v>
      </c>
      <c r="S22" s="58" t="str">
        <f t="shared" si="7"/>
        <v>B</v>
      </c>
      <c r="T22" s="58" t="str">
        <f t="shared" si="8"/>
        <v>A</v>
      </c>
      <c r="U22" s="58" t="str">
        <f t="shared" si="11"/>
        <v>B</v>
      </c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</row>
    <row r="23" spans="1:46" s="24" customFormat="1" ht="13.5" thickBot="1" x14ac:dyDescent="0.25">
      <c r="A23" s="10">
        <v>21</v>
      </c>
      <c r="B23" s="54" t="s">
        <v>181</v>
      </c>
      <c r="C23" s="53">
        <v>2011</v>
      </c>
      <c r="D23" s="55" t="s">
        <v>398</v>
      </c>
      <c r="E23" s="56">
        <v>180</v>
      </c>
      <c r="F23" s="56">
        <v>234</v>
      </c>
      <c r="G23" s="56">
        <v>280</v>
      </c>
      <c r="H23" s="57">
        <v>13.1</v>
      </c>
      <c r="I23" s="56">
        <v>216</v>
      </c>
      <c r="J23" s="58">
        <f t="shared" si="9"/>
        <v>65.27000000000001</v>
      </c>
      <c r="K23" s="58">
        <f t="shared" si="10"/>
        <v>63.75</v>
      </c>
      <c r="L23" s="58">
        <f t="shared" si="0"/>
        <v>50.25</v>
      </c>
      <c r="M23" s="58">
        <f t="shared" si="1"/>
        <v>51.749999999999993</v>
      </c>
      <c r="N23" s="58">
        <f t="shared" si="2"/>
        <v>53.44</v>
      </c>
      <c r="O23" s="58">
        <f t="shared" si="3"/>
        <v>284.46000000000004</v>
      </c>
      <c r="P23" s="58" t="str">
        <f t="shared" si="4"/>
        <v>A</v>
      </c>
      <c r="Q23" s="58" t="str">
        <f t="shared" si="5"/>
        <v>A</v>
      </c>
      <c r="R23" s="58" t="str">
        <f t="shared" si="6"/>
        <v>B</v>
      </c>
      <c r="S23" s="58" t="str">
        <f t="shared" si="7"/>
        <v>B</v>
      </c>
      <c r="T23" s="58" t="str">
        <f t="shared" si="8"/>
        <v>B</v>
      </c>
      <c r="U23" s="58" t="str">
        <f t="shared" si="11"/>
        <v>B</v>
      </c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</row>
    <row r="24" spans="1:46" s="24" customFormat="1" ht="13.5" thickBot="1" x14ac:dyDescent="0.25">
      <c r="A24" s="10">
        <v>22</v>
      </c>
      <c r="B24" s="54" t="s">
        <v>252</v>
      </c>
      <c r="C24" s="53">
        <v>2011</v>
      </c>
      <c r="D24" s="55" t="s">
        <v>394</v>
      </c>
      <c r="E24" s="56">
        <v>170</v>
      </c>
      <c r="F24" s="56">
        <v>222</v>
      </c>
      <c r="G24" s="56">
        <v>282</v>
      </c>
      <c r="H24" s="57">
        <v>13.9</v>
      </c>
      <c r="I24" s="56">
        <v>221</v>
      </c>
      <c r="J24" s="58">
        <f t="shared" si="9"/>
        <v>43.870000000000005</v>
      </c>
      <c r="K24" s="58">
        <f t="shared" si="10"/>
        <v>45.75</v>
      </c>
      <c r="L24" s="58">
        <f t="shared" si="0"/>
        <v>53.25</v>
      </c>
      <c r="M24" s="58">
        <f t="shared" si="1"/>
        <v>57.75</v>
      </c>
      <c r="N24" s="58">
        <f t="shared" si="2"/>
        <v>61.79</v>
      </c>
      <c r="O24" s="58">
        <f t="shared" si="3"/>
        <v>262.41000000000003</v>
      </c>
      <c r="P24" s="58" t="str">
        <f t="shared" si="4"/>
        <v>A</v>
      </c>
      <c r="Q24" s="58" t="str">
        <f t="shared" si="5"/>
        <v>A</v>
      </c>
      <c r="R24" s="58" t="str">
        <f t="shared" si="6"/>
        <v>B</v>
      </c>
      <c r="S24" s="58" t="str">
        <f t="shared" si="7"/>
        <v>B</v>
      </c>
      <c r="T24" s="58" t="str">
        <f t="shared" si="8"/>
        <v>B</v>
      </c>
      <c r="U24" s="58" t="str">
        <f t="shared" si="11"/>
        <v>B</v>
      </c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</row>
    <row r="25" spans="1:46" s="24" customFormat="1" ht="13.5" thickBot="1" x14ac:dyDescent="0.25">
      <c r="A25" s="10">
        <v>23</v>
      </c>
      <c r="B25" s="54" t="s">
        <v>67</v>
      </c>
      <c r="C25" s="53">
        <v>2011</v>
      </c>
      <c r="D25" s="55" t="s">
        <v>385</v>
      </c>
      <c r="E25" s="56">
        <v>170</v>
      </c>
      <c r="F25" s="56">
        <v>223</v>
      </c>
      <c r="G25" s="56">
        <v>284</v>
      </c>
      <c r="H25" s="57">
        <v>12.1</v>
      </c>
      <c r="I25" s="56">
        <v>225</v>
      </c>
      <c r="J25" s="58">
        <f t="shared" si="9"/>
        <v>43.870000000000005</v>
      </c>
      <c r="K25" s="58">
        <f t="shared" si="10"/>
        <v>47.25</v>
      </c>
      <c r="L25" s="58">
        <f t="shared" si="0"/>
        <v>56.25</v>
      </c>
      <c r="M25" s="58">
        <f t="shared" si="1"/>
        <v>44.249999999999993</v>
      </c>
      <c r="N25" s="58">
        <f t="shared" si="2"/>
        <v>68.47</v>
      </c>
      <c r="O25" s="58">
        <f t="shared" si="3"/>
        <v>260.09000000000003</v>
      </c>
      <c r="P25" s="58" t="str">
        <f t="shared" si="4"/>
        <v>A</v>
      </c>
      <c r="Q25" s="58" t="str">
        <f t="shared" si="5"/>
        <v>A</v>
      </c>
      <c r="R25" s="58" t="str">
        <f t="shared" si="6"/>
        <v>B</v>
      </c>
      <c r="S25" s="58" t="str">
        <f t="shared" si="7"/>
        <v>C</v>
      </c>
      <c r="T25" s="58" t="str">
        <f t="shared" si="8"/>
        <v>A</v>
      </c>
      <c r="U25" s="58" t="str">
        <f t="shared" si="11"/>
        <v>B</v>
      </c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</row>
    <row r="26" spans="1:46" s="24" customFormat="1" ht="13.5" thickBot="1" x14ac:dyDescent="0.25">
      <c r="A26" s="10">
        <v>24</v>
      </c>
      <c r="B26" s="54" t="s">
        <v>293</v>
      </c>
      <c r="C26" s="53">
        <v>2012</v>
      </c>
      <c r="D26" s="55" t="s">
        <v>411</v>
      </c>
      <c r="E26" s="56">
        <v>172</v>
      </c>
      <c r="F26" s="56">
        <v>224</v>
      </c>
      <c r="G26" s="56">
        <v>278</v>
      </c>
      <c r="H26" s="57">
        <v>14.93</v>
      </c>
      <c r="I26" s="56">
        <v>215</v>
      </c>
      <c r="J26" s="58">
        <f t="shared" si="9"/>
        <v>48.150000000000006</v>
      </c>
      <c r="K26" s="58">
        <f t="shared" si="10"/>
        <v>48.75</v>
      </c>
      <c r="L26" s="58">
        <f t="shared" si="0"/>
        <v>47.25</v>
      </c>
      <c r="M26" s="58">
        <f t="shared" si="1"/>
        <v>65.475000000000009</v>
      </c>
      <c r="N26" s="58">
        <f t="shared" si="2"/>
        <v>51.769999999999996</v>
      </c>
      <c r="O26" s="58">
        <f t="shared" si="3"/>
        <v>261.39499999999998</v>
      </c>
      <c r="P26" s="58" t="str">
        <f t="shared" si="4"/>
        <v>A</v>
      </c>
      <c r="Q26" s="58" t="str">
        <f t="shared" si="5"/>
        <v>A</v>
      </c>
      <c r="R26" s="58" t="str">
        <f t="shared" si="6"/>
        <v>C</v>
      </c>
      <c r="S26" s="58" t="str">
        <f t="shared" si="7"/>
        <v>A</v>
      </c>
      <c r="T26" s="58" t="str">
        <f t="shared" si="8"/>
        <v>B</v>
      </c>
      <c r="U26" s="58" t="str">
        <f t="shared" si="11"/>
        <v>B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</row>
    <row r="27" spans="1:46" s="24" customFormat="1" ht="13.5" thickBot="1" x14ac:dyDescent="0.25">
      <c r="A27" s="10">
        <v>25</v>
      </c>
      <c r="B27" s="54" t="s">
        <v>203</v>
      </c>
      <c r="C27" s="53">
        <v>2012</v>
      </c>
      <c r="D27" s="55" t="s">
        <v>416</v>
      </c>
      <c r="E27" s="56">
        <v>172</v>
      </c>
      <c r="F27" s="56">
        <v>227</v>
      </c>
      <c r="G27" s="56">
        <v>280</v>
      </c>
      <c r="H27" s="57">
        <v>13.1</v>
      </c>
      <c r="I27" s="56">
        <v>220</v>
      </c>
      <c r="J27" s="58">
        <f t="shared" si="9"/>
        <v>48.150000000000006</v>
      </c>
      <c r="K27" s="58">
        <f t="shared" si="10"/>
        <v>53.25</v>
      </c>
      <c r="L27" s="58">
        <f t="shared" si="0"/>
        <v>50.25</v>
      </c>
      <c r="M27" s="58">
        <f t="shared" si="1"/>
        <v>51.749999999999993</v>
      </c>
      <c r="N27" s="58">
        <f t="shared" si="2"/>
        <v>60.12</v>
      </c>
      <c r="O27" s="58">
        <f t="shared" si="3"/>
        <v>263.52</v>
      </c>
      <c r="P27" s="58" t="str">
        <f t="shared" si="4"/>
        <v>A</v>
      </c>
      <c r="Q27" s="58" t="str">
        <f t="shared" si="5"/>
        <v>A</v>
      </c>
      <c r="R27" s="58" t="str">
        <f t="shared" si="6"/>
        <v>B</v>
      </c>
      <c r="S27" s="58" t="str">
        <f t="shared" si="7"/>
        <v>B</v>
      </c>
      <c r="T27" s="58" t="str">
        <f t="shared" si="8"/>
        <v>B</v>
      </c>
      <c r="U27" s="58" t="str">
        <f t="shared" si="11"/>
        <v>B</v>
      </c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</row>
    <row r="28" spans="1:46" s="24" customFormat="1" ht="13.5" thickBot="1" x14ac:dyDescent="0.25">
      <c r="A28" s="10">
        <v>26</v>
      </c>
      <c r="B28" s="54" t="s">
        <v>20</v>
      </c>
      <c r="C28" s="53">
        <v>2011</v>
      </c>
      <c r="D28" s="55" t="s">
        <v>401</v>
      </c>
      <c r="E28" s="56">
        <v>178</v>
      </c>
      <c r="F28" s="56">
        <v>229</v>
      </c>
      <c r="G28" s="56">
        <v>280</v>
      </c>
      <c r="H28" s="57">
        <v>11.9</v>
      </c>
      <c r="I28" s="56">
        <v>220</v>
      </c>
      <c r="J28" s="58">
        <f t="shared" si="9"/>
        <v>60.99</v>
      </c>
      <c r="K28" s="58">
        <f t="shared" si="10"/>
        <v>56.25</v>
      </c>
      <c r="L28" s="58">
        <f t="shared" si="0"/>
        <v>50.25</v>
      </c>
      <c r="M28" s="58">
        <f t="shared" si="1"/>
        <v>42.75</v>
      </c>
      <c r="N28" s="58">
        <f t="shared" si="2"/>
        <v>60.12</v>
      </c>
      <c r="O28" s="58">
        <f t="shared" si="3"/>
        <v>270.36</v>
      </c>
      <c r="P28" s="58" t="str">
        <f t="shared" si="4"/>
        <v>A</v>
      </c>
      <c r="Q28" s="58" t="str">
        <f t="shared" si="5"/>
        <v>A</v>
      </c>
      <c r="R28" s="58" t="str">
        <f t="shared" si="6"/>
        <v>B</v>
      </c>
      <c r="S28" s="58" t="str">
        <f t="shared" si="7"/>
        <v>C</v>
      </c>
      <c r="T28" s="58" t="str">
        <f t="shared" si="8"/>
        <v>B</v>
      </c>
      <c r="U28" s="58" t="str">
        <f t="shared" si="11"/>
        <v>B</v>
      </c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</row>
    <row r="29" spans="1:46" s="24" customFormat="1" ht="13.5" thickBot="1" x14ac:dyDescent="0.25">
      <c r="A29" s="10">
        <v>27</v>
      </c>
      <c r="B29" s="54" t="s">
        <v>348</v>
      </c>
      <c r="C29" s="53">
        <v>2011</v>
      </c>
      <c r="D29" s="55" t="s">
        <v>414</v>
      </c>
      <c r="E29" s="56">
        <v>173</v>
      </c>
      <c r="F29" s="56">
        <v>222</v>
      </c>
      <c r="G29" s="56">
        <v>286</v>
      </c>
      <c r="H29" s="57">
        <v>11.9</v>
      </c>
      <c r="I29" s="56">
        <v>220</v>
      </c>
      <c r="J29" s="58">
        <f t="shared" si="9"/>
        <v>50.290000000000006</v>
      </c>
      <c r="K29" s="58">
        <f t="shared" si="10"/>
        <v>45.75</v>
      </c>
      <c r="L29" s="58">
        <f t="shared" si="0"/>
        <v>59.25</v>
      </c>
      <c r="M29" s="58">
        <f t="shared" si="1"/>
        <v>42.75</v>
      </c>
      <c r="N29" s="58">
        <f t="shared" si="2"/>
        <v>60.12</v>
      </c>
      <c r="O29" s="58">
        <f t="shared" si="3"/>
        <v>258.16000000000003</v>
      </c>
      <c r="P29" s="58" t="str">
        <f t="shared" si="4"/>
        <v>A</v>
      </c>
      <c r="Q29" s="58" t="str">
        <f t="shared" si="5"/>
        <v>A</v>
      </c>
      <c r="R29" s="58" t="str">
        <f t="shared" si="6"/>
        <v>B</v>
      </c>
      <c r="S29" s="58" t="str">
        <f t="shared" si="7"/>
        <v>C</v>
      </c>
      <c r="T29" s="58" t="str">
        <f t="shared" si="8"/>
        <v>B</v>
      </c>
      <c r="U29" s="58" t="str">
        <f t="shared" si="11"/>
        <v>B</v>
      </c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</row>
    <row r="30" spans="1:46" s="24" customFormat="1" ht="13.5" thickBot="1" x14ac:dyDescent="0.25">
      <c r="A30" s="10">
        <v>28</v>
      </c>
      <c r="B30" s="54" t="s">
        <v>168</v>
      </c>
      <c r="C30" s="53">
        <v>2011</v>
      </c>
      <c r="D30" s="55" t="s">
        <v>412</v>
      </c>
      <c r="E30" s="56">
        <v>175</v>
      </c>
      <c r="F30" s="56">
        <v>225</v>
      </c>
      <c r="G30" s="56">
        <v>276</v>
      </c>
      <c r="H30" s="57">
        <v>15.6</v>
      </c>
      <c r="I30" s="56">
        <v>209</v>
      </c>
      <c r="J30" s="58">
        <f t="shared" si="9"/>
        <v>54.57</v>
      </c>
      <c r="K30" s="58">
        <f t="shared" si="10"/>
        <v>50.25</v>
      </c>
      <c r="L30" s="58">
        <f t="shared" si="0"/>
        <v>44.25</v>
      </c>
      <c r="M30" s="58">
        <f t="shared" si="1"/>
        <v>70.499999999999986</v>
      </c>
      <c r="N30" s="58">
        <f t="shared" si="2"/>
        <v>41.75</v>
      </c>
      <c r="O30" s="58">
        <f t="shared" si="3"/>
        <v>261.32</v>
      </c>
      <c r="P30" s="58" t="str">
        <f t="shared" si="4"/>
        <v>A</v>
      </c>
      <c r="Q30" s="58" t="str">
        <f t="shared" si="5"/>
        <v>A</v>
      </c>
      <c r="R30" s="58" t="str">
        <f t="shared" si="6"/>
        <v>C</v>
      </c>
      <c r="S30" s="58" t="str">
        <f t="shared" si="7"/>
        <v>A</v>
      </c>
      <c r="T30" s="58" t="str">
        <f t="shared" si="8"/>
        <v>C</v>
      </c>
      <c r="U30" s="58" t="str">
        <f t="shared" si="11"/>
        <v>B</v>
      </c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</row>
    <row r="31" spans="1:46" s="24" customFormat="1" ht="13.5" thickBot="1" x14ac:dyDescent="0.25">
      <c r="A31" s="10">
        <v>29</v>
      </c>
      <c r="B31" s="54" t="s">
        <v>172</v>
      </c>
      <c r="C31" s="53">
        <v>2011</v>
      </c>
      <c r="D31" s="55" t="s">
        <v>412</v>
      </c>
      <c r="E31" s="56">
        <v>170</v>
      </c>
      <c r="F31" s="56">
        <v>226</v>
      </c>
      <c r="G31" s="56">
        <v>286</v>
      </c>
      <c r="H31" s="57">
        <v>12.4</v>
      </c>
      <c r="I31" s="56">
        <v>216</v>
      </c>
      <c r="J31" s="58">
        <f t="shared" si="9"/>
        <v>43.870000000000005</v>
      </c>
      <c r="K31" s="58">
        <f t="shared" si="10"/>
        <v>51.75</v>
      </c>
      <c r="L31" s="58">
        <f t="shared" si="0"/>
        <v>59.25</v>
      </c>
      <c r="M31" s="58">
        <f t="shared" si="1"/>
        <v>46.5</v>
      </c>
      <c r="N31" s="58">
        <f t="shared" si="2"/>
        <v>53.44</v>
      </c>
      <c r="O31" s="58">
        <f t="shared" si="3"/>
        <v>254.81</v>
      </c>
      <c r="P31" s="58" t="str">
        <f t="shared" si="4"/>
        <v>A</v>
      </c>
      <c r="Q31" s="58" t="str">
        <f t="shared" si="5"/>
        <v>A</v>
      </c>
      <c r="R31" s="58" t="str">
        <f t="shared" si="6"/>
        <v>B</v>
      </c>
      <c r="S31" s="58" t="str">
        <f t="shared" si="7"/>
        <v>C</v>
      </c>
      <c r="T31" s="58" t="str">
        <f t="shared" si="8"/>
        <v>B</v>
      </c>
      <c r="U31" s="58" t="str">
        <f t="shared" si="11"/>
        <v>B</v>
      </c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</row>
    <row r="32" spans="1:46" s="24" customFormat="1" ht="13.5" thickBot="1" x14ac:dyDescent="0.25">
      <c r="A32" s="10">
        <v>30</v>
      </c>
      <c r="B32" s="54" t="s">
        <v>81</v>
      </c>
      <c r="C32" s="53">
        <v>2011</v>
      </c>
      <c r="D32" s="55" t="s">
        <v>393</v>
      </c>
      <c r="E32" s="56">
        <v>172</v>
      </c>
      <c r="F32" s="56">
        <v>224</v>
      </c>
      <c r="G32" s="56">
        <v>281</v>
      </c>
      <c r="H32" s="57">
        <v>14.4</v>
      </c>
      <c r="I32" s="56">
        <v>211</v>
      </c>
      <c r="J32" s="58">
        <f t="shared" si="9"/>
        <v>48.150000000000006</v>
      </c>
      <c r="K32" s="58">
        <f t="shared" si="10"/>
        <v>48.75</v>
      </c>
      <c r="L32" s="58">
        <f t="shared" si="0"/>
        <v>51.75</v>
      </c>
      <c r="M32" s="58">
        <f t="shared" si="1"/>
        <v>61.499999999999993</v>
      </c>
      <c r="N32" s="58">
        <f t="shared" si="2"/>
        <v>45.089999999999996</v>
      </c>
      <c r="O32" s="58">
        <f t="shared" si="3"/>
        <v>255.24</v>
      </c>
      <c r="P32" s="58" t="str">
        <f t="shared" si="4"/>
        <v>A</v>
      </c>
      <c r="Q32" s="58" t="str">
        <f t="shared" si="5"/>
        <v>A</v>
      </c>
      <c r="R32" s="58" t="str">
        <f t="shared" si="6"/>
        <v>B</v>
      </c>
      <c r="S32" s="58" t="str">
        <f t="shared" si="7"/>
        <v>B</v>
      </c>
      <c r="T32" s="58" t="str">
        <f t="shared" si="8"/>
        <v>C</v>
      </c>
      <c r="U32" s="58" t="str">
        <f t="shared" si="11"/>
        <v>B</v>
      </c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</row>
    <row r="33" spans="1:46" s="24" customFormat="1" ht="13.5" thickBot="1" x14ac:dyDescent="0.25">
      <c r="A33" s="22">
        <v>31</v>
      </c>
      <c r="B33" s="54" t="s">
        <v>255</v>
      </c>
      <c r="C33" s="53">
        <v>2011</v>
      </c>
      <c r="D33" s="55" t="s">
        <v>381</v>
      </c>
      <c r="E33" s="56">
        <v>169</v>
      </c>
      <c r="F33" s="56">
        <v>222</v>
      </c>
      <c r="G33" s="56">
        <v>284</v>
      </c>
      <c r="H33" s="57">
        <v>11.35</v>
      </c>
      <c r="I33" s="56">
        <v>222</v>
      </c>
      <c r="J33" s="58">
        <f t="shared" si="9"/>
        <v>41.730000000000004</v>
      </c>
      <c r="K33" s="58">
        <f t="shared" si="10"/>
        <v>45.75</v>
      </c>
      <c r="L33" s="58">
        <f t="shared" si="0"/>
        <v>56.25</v>
      </c>
      <c r="M33" s="58">
        <f t="shared" si="1"/>
        <v>38.624999999999993</v>
      </c>
      <c r="N33" s="58">
        <f t="shared" si="2"/>
        <v>63.459999999999994</v>
      </c>
      <c r="O33" s="58">
        <f t="shared" si="3"/>
        <v>245.815</v>
      </c>
      <c r="P33" s="58" t="str">
        <f t="shared" si="4"/>
        <v>A</v>
      </c>
      <c r="Q33" s="58" t="str">
        <f t="shared" si="5"/>
        <v>A</v>
      </c>
      <c r="R33" s="58" t="str">
        <f t="shared" si="6"/>
        <v>B</v>
      </c>
      <c r="S33" s="58" t="str">
        <f t="shared" si="7"/>
        <v>D</v>
      </c>
      <c r="T33" s="58" t="str">
        <f t="shared" si="8"/>
        <v>B</v>
      </c>
      <c r="U33" s="58" t="str">
        <f t="shared" si="11"/>
        <v>B</v>
      </c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</row>
    <row r="34" spans="1:46" s="24" customFormat="1" ht="13.5" thickBot="1" x14ac:dyDescent="0.25">
      <c r="A34" s="32">
        <v>32</v>
      </c>
      <c r="B34" s="54" t="s">
        <v>135</v>
      </c>
      <c r="C34" s="53">
        <v>2011</v>
      </c>
      <c r="D34" s="55" t="s">
        <v>390</v>
      </c>
      <c r="E34" s="56">
        <v>173</v>
      </c>
      <c r="F34" s="56">
        <v>228</v>
      </c>
      <c r="G34" s="56">
        <v>282</v>
      </c>
      <c r="H34" s="57">
        <v>10.7</v>
      </c>
      <c r="I34" s="56">
        <v>218</v>
      </c>
      <c r="J34" s="58">
        <f t="shared" si="9"/>
        <v>50.290000000000006</v>
      </c>
      <c r="K34" s="58">
        <f t="shared" si="10"/>
        <v>54.75</v>
      </c>
      <c r="L34" s="58">
        <f t="shared" si="0"/>
        <v>53.25</v>
      </c>
      <c r="M34" s="58">
        <f t="shared" si="1"/>
        <v>33.749999999999993</v>
      </c>
      <c r="N34" s="58">
        <f t="shared" si="2"/>
        <v>56.78</v>
      </c>
      <c r="O34" s="58">
        <f t="shared" si="3"/>
        <v>248.82000000000002</v>
      </c>
      <c r="P34" s="58" t="str">
        <f t="shared" si="4"/>
        <v>A</v>
      </c>
      <c r="Q34" s="58" t="str">
        <f t="shared" si="5"/>
        <v>A</v>
      </c>
      <c r="R34" s="58" t="str">
        <f t="shared" si="6"/>
        <v>B</v>
      </c>
      <c r="S34" s="58" t="str">
        <f t="shared" si="7"/>
        <v>D</v>
      </c>
      <c r="T34" s="58" t="str">
        <f t="shared" si="8"/>
        <v>B</v>
      </c>
      <c r="U34" s="58" t="str">
        <f t="shared" si="11"/>
        <v>C</v>
      </c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</row>
    <row r="35" spans="1:46" s="24" customFormat="1" ht="13.5" thickBot="1" x14ac:dyDescent="0.25">
      <c r="A35" s="10">
        <v>33</v>
      </c>
      <c r="B35" s="54" t="s">
        <v>332</v>
      </c>
      <c r="C35" s="53">
        <v>2011</v>
      </c>
      <c r="D35" s="55" t="s">
        <v>397</v>
      </c>
      <c r="E35" s="56">
        <v>169</v>
      </c>
      <c r="F35" s="56">
        <v>220</v>
      </c>
      <c r="G35" s="56">
        <v>278</v>
      </c>
      <c r="H35" s="57">
        <v>13.98</v>
      </c>
      <c r="I35" s="56">
        <v>213</v>
      </c>
      <c r="J35" s="58">
        <f t="shared" si="9"/>
        <v>41.730000000000004</v>
      </c>
      <c r="K35" s="58">
        <f t="shared" si="10"/>
        <v>42.75</v>
      </c>
      <c r="L35" s="58">
        <f t="shared" si="0"/>
        <v>47.25</v>
      </c>
      <c r="M35" s="58">
        <f t="shared" si="1"/>
        <v>58.35</v>
      </c>
      <c r="N35" s="58">
        <f t="shared" si="2"/>
        <v>48.43</v>
      </c>
      <c r="O35" s="58">
        <f t="shared" si="3"/>
        <v>238.51000000000002</v>
      </c>
      <c r="P35" s="58" t="str">
        <f t="shared" si="4"/>
        <v>A</v>
      </c>
      <c r="Q35" s="58" t="str">
        <f t="shared" si="5"/>
        <v>A</v>
      </c>
      <c r="R35" s="58" t="str">
        <f t="shared" si="6"/>
        <v>C</v>
      </c>
      <c r="S35" s="58" t="str">
        <f t="shared" si="7"/>
        <v>B</v>
      </c>
      <c r="T35" s="58" t="str">
        <f t="shared" si="8"/>
        <v>C</v>
      </c>
      <c r="U35" s="58" t="str">
        <f t="shared" si="11"/>
        <v>C</v>
      </c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</row>
    <row r="36" spans="1:46" s="24" customFormat="1" ht="13.5" thickBot="1" x14ac:dyDescent="0.25">
      <c r="A36" s="10">
        <v>34</v>
      </c>
      <c r="B36" s="54" t="s">
        <v>53</v>
      </c>
      <c r="C36" s="53">
        <v>2011</v>
      </c>
      <c r="D36" s="55" t="s">
        <v>401</v>
      </c>
      <c r="E36" s="56">
        <v>166</v>
      </c>
      <c r="F36" s="56">
        <v>218</v>
      </c>
      <c r="G36" s="56">
        <v>270</v>
      </c>
      <c r="H36" s="57">
        <v>14.2</v>
      </c>
      <c r="I36" s="56">
        <v>222</v>
      </c>
      <c r="J36" s="58">
        <f t="shared" si="9"/>
        <v>35.31</v>
      </c>
      <c r="K36" s="58">
        <f t="shared" si="10"/>
        <v>39.75</v>
      </c>
      <c r="L36" s="58">
        <f t="shared" si="0"/>
        <v>35.25</v>
      </c>
      <c r="M36" s="58">
        <f t="shared" si="1"/>
        <v>59.999999999999993</v>
      </c>
      <c r="N36" s="58">
        <f t="shared" si="2"/>
        <v>63.459999999999994</v>
      </c>
      <c r="O36" s="58">
        <f t="shared" si="3"/>
        <v>233.76999999999998</v>
      </c>
      <c r="P36" s="58" t="str">
        <f t="shared" si="4"/>
        <v>A</v>
      </c>
      <c r="Q36" s="58" t="str">
        <f t="shared" si="5"/>
        <v>A</v>
      </c>
      <c r="R36" s="58" t="str">
        <f t="shared" si="6"/>
        <v>D</v>
      </c>
      <c r="S36" s="58" t="str">
        <f t="shared" si="7"/>
        <v>B</v>
      </c>
      <c r="T36" s="58" t="str">
        <f t="shared" si="8"/>
        <v>B</v>
      </c>
      <c r="U36" s="58" t="str">
        <f t="shared" si="11"/>
        <v>C</v>
      </c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</row>
    <row r="37" spans="1:46" s="24" customFormat="1" ht="13.5" thickBot="1" x14ac:dyDescent="0.25">
      <c r="A37" s="10">
        <v>35</v>
      </c>
      <c r="B37" s="54" t="s">
        <v>22</v>
      </c>
      <c r="C37" s="53">
        <v>2011</v>
      </c>
      <c r="D37" s="55" t="s">
        <v>388</v>
      </c>
      <c r="E37" s="56">
        <v>172</v>
      </c>
      <c r="F37" s="56">
        <v>223</v>
      </c>
      <c r="G37" s="56">
        <v>276</v>
      </c>
      <c r="H37" s="57">
        <v>10.9</v>
      </c>
      <c r="I37" s="56">
        <v>225</v>
      </c>
      <c r="J37" s="58">
        <f t="shared" si="9"/>
        <v>48.150000000000006</v>
      </c>
      <c r="K37" s="58">
        <f t="shared" si="10"/>
        <v>47.25</v>
      </c>
      <c r="L37" s="58">
        <f t="shared" si="0"/>
        <v>44.25</v>
      </c>
      <c r="M37" s="58">
        <f t="shared" si="1"/>
        <v>35.25</v>
      </c>
      <c r="N37" s="58">
        <f t="shared" si="2"/>
        <v>68.47</v>
      </c>
      <c r="O37" s="58">
        <f t="shared" si="3"/>
        <v>243.37</v>
      </c>
      <c r="P37" s="58" t="str">
        <f t="shared" si="4"/>
        <v>A</v>
      </c>
      <c r="Q37" s="58" t="str">
        <f t="shared" si="5"/>
        <v>A</v>
      </c>
      <c r="R37" s="58" t="str">
        <f t="shared" si="6"/>
        <v>C</v>
      </c>
      <c r="S37" s="58" t="str">
        <f t="shared" si="7"/>
        <v>D</v>
      </c>
      <c r="T37" s="58" t="str">
        <f t="shared" si="8"/>
        <v>A</v>
      </c>
      <c r="U37" s="58" t="str">
        <f t="shared" si="11"/>
        <v>C</v>
      </c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</row>
    <row r="38" spans="1:46" s="24" customFormat="1" ht="13.5" thickBot="1" x14ac:dyDescent="0.25">
      <c r="A38" s="10">
        <v>36</v>
      </c>
      <c r="B38" s="54" t="s">
        <v>276</v>
      </c>
      <c r="C38" s="53">
        <v>2011</v>
      </c>
      <c r="D38" s="55" t="s">
        <v>387</v>
      </c>
      <c r="E38" s="56">
        <v>169</v>
      </c>
      <c r="F38" s="56">
        <v>220</v>
      </c>
      <c r="G38" s="56">
        <v>282</v>
      </c>
      <c r="H38" s="57">
        <v>16.399999999999999</v>
      </c>
      <c r="I38" s="56">
        <v>198</v>
      </c>
      <c r="J38" s="58">
        <f t="shared" si="9"/>
        <v>41.730000000000004</v>
      </c>
      <c r="K38" s="58">
        <f t="shared" si="10"/>
        <v>42.75</v>
      </c>
      <c r="L38" s="58">
        <f t="shared" si="0"/>
        <v>53.25</v>
      </c>
      <c r="M38" s="58">
        <f t="shared" si="1"/>
        <v>76.5</v>
      </c>
      <c r="N38" s="58">
        <f t="shared" si="2"/>
        <v>23.38</v>
      </c>
      <c r="O38" s="58">
        <f t="shared" si="3"/>
        <v>237.61</v>
      </c>
      <c r="P38" s="58" t="str">
        <f t="shared" si="4"/>
        <v>A</v>
      </c>
      <c r="Q38" s="58" t="str">
        <f t="shared" si="5"/>
        <v>A</v>
      </c>
      <c r="R38" s="58" t="str">
        <f t="shared" si="6"/>
        <v>B</v>
      </c>
      <c r="S38" s="58" t="str">
        <f t="shared" si="7"/>
        <v>A</v>
      </c>
      <c r="T38" s="58" t="str">
        <f t="shared" si="8"/>
        <v>D</v>
      </c>
      <c r="U38" s="58" t="str">
        <f t="shared" si="11"/>
        <v>C</v>
      </c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</row>
    <row r="39" spans="1:46" s="24" customFormat="1" ht="13.5" thickBot="1" x14ac:dyDescent="0.25">
      <c r="A39" s="10">
        <v>37</v>
      </c>
      <c r="B39" s="54" t="s">
        <v>15</v>
      </c>
      <c r="C39" s="53">
        <v>2011</v>
      </c>
      <c r="D39" s="55" t="s">
        <v>0</v>
      </c>
      <c r="E39" s="56">
        <v>177</v>
      </c>
      <c r="F39" s="56">
        <v>231</v>
      </c>
      <c r="G39" s="56">
        <v>278</v>
      </c>
      <c r="H39" s="57">
        <v>13.37</v>
      </c>
      <c r="I39" s="56">
        <v>205</v>
      </c>
      <c r="J39" s="58">
        <f t="shared" si="9"/>
        <v>58.85</v>
      </c>
      <c r="K39" s="58">
        <f t="shared" si="10"/>
        <v>59.25</v>
      </c>
      <c r="L39" s="58">
        <f t="shared" si="0"/>
        <v>47.25</v>
      </c>
      <c r="M39" s="58">
        <f t="shared" si="1"/>
        <v>53.774999999999991</v>
      </c>
      <c r="N39" s="58">
        <f t="shared" si="2"/>
        <v>35.07</v>
      </c>
      <c r="O39" s="58">
        <f t="shared" si="3"/>
        <v>254.19499999999999</v>
      </c>
      <c r="P39" s="58" t="str">
        <f t="shared" si="4"/>
        <v>A</v>
      </c>
      <c r="Q39" s="58" t="str">
        <f t="shared" si="5"/>
        <v>A</v>
      </c>
      <c r="R39" s="58" t="str">
        <f t="shared" si="6"/>
        <v>C</v>
      </c>
      <c r="S39" s="58" t="str">
        <f t="shared" si="7"/>
        <v>B</v>
      </c>
      <c r="T39" s="58" t="str">
        <f t="shared" si="8"/>
        <v>D</v>
      </c>
      <c r="U39" s="58" t="str">
        <f t="shared" si="11"/>
        <v>C</v>
      </c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</row>
    <row r="40" spans="1:46" s="24" customFormat="1" ht="13.5" thickBot="1" x14ac:dyDescent="0.25">
      <c r="A40" s="10">
        <v>38</v>
      </c>
      <c r="B40" s="54" t="s">
        <v>215</v>
      </c>
      <c r="C40" s="53">
        <v>2012</v>
      </c>
      <c r="D40" s="55" t="s">
        <v>408</v>
      </c>
      <c r="E40" s="56">
        <v>170</v>
      </c>
      <c r="F40" s="56">
        <v>222</v>
      </c>
      <c r="G40" s="56">
        <v>274</v>
      </c>
      <c r="H40" s="57">
        <v>12.32</v>
      </c>
      <c r="I40" s="56">
        <v>220</v>
      </c>
      <c r="J40" s="58">
        <f t="shared" si="9"/>
        <v>43.870000000000005</v>
      </c>
      <c r="K40" s="58">
        <f t="shared" si="10"/>
        <v>45.75</v>
      </c>
      <c r="L40" s="58">
        <f t="shared" si="0"/>
        <v>41.25</v>
      </c>
      <c r="M40" s="58">
        <f t="shared" si="1"/>
        <v>45.9</v>
      </c>
      <c r="N40" s="58">
        <f t="shared" si="2"/>
        <v>60.12</v>
      </c>
      <c r="O40" s="58">
        <f t="shared" si="3"/>
        <v>236.89000000000001</v>
      </c>
      <c r="P40" s="58" t="str">
        <f t="shared" si="4"/>
        <v>A</v>
      </c>
      <c r="Q40" s="58" t="str">
        <f t="shared" si="5"/>
        <v>A</v>
      </c>
      <c r="R40" s="58" t="str">
        <f t="shared" si="6"/>
        <v>C</v>
      </c>
      <c r="S40" s="58" t="str">
        <f t="shared" si="7"/>
        <v>C</v>
      </c>
      <c r="T40" s="58" t="str">
        <f t="shared" si="8"/>
        <v>B</v>
      </c>
      <c r="U40" s="58" t="str">
        <f t="shared" si="11"/>
        <v>C</v>
      </c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</row>
    <row r="41" spans="1:46" s="24" customFormat="1" ht="13.5" thickBot="1" x14ac:dyDescent="0.25">
      <c r="A41" s="10">
        <v>39</v>
      </c>
      <c r="B41" s="54" t="s">
        <v>17</v>
      </c>
      <c r="C41" s="53">
        <v>2011</v>
      </c>
      <c r="D41" s="55" t="s">
        <v>398</v>
      </c>
      <c r="E41" s="56">
        <v>169</v>
      </c>
      <c r="F41" s="56">
        <v>223</v>
      </c>
      <c r="G41" s="56">
        <v>280</v>
      </c>
      <c r="H41" s="57">
        <v>9.93</v>
      </c>
      <c r="I41" s="56">
        <v>225</v>
      </c>
      <c r="J41" s="58">
        <f t="shared" si="9"/>
        <v>41.730000000000004</v>
      </c>
      <c r="K41" s="58">
        <f t="shared" si="10"/>
        <v>47.25</v>
      </c>
      <c r="L41" s="58">
        <f t="shared" si="0"/>
        <v>50.25</v>
      </c>
      <c r="M41" s="58">
        <f t="shared" si="1"/>
        <v>27.974999999999998</v>
      </c>
      <c r="N41" s="58">
        <f t="shared" si="2"/>
        <v>68.47</v>
      </c>
      <c r="O41" s="58">
        <f t="shared" si="3"/>
        <v>235.67500000000001</v>
      </c>
      <c r="P41" s="58" t="str">
        <f t="shared" si="4"/>
        <v>A</v>
      </c>
      <c r="Q41" s="58" t="str">
        <f t="shared" si="5"/>
        <v>A</v>
      </c>
      <c r="R41" s="58" t="str">
        <f t="shared" si="6"/>
        <v>B</v>
      </c>
      <c r="S41" s="58" t="str">
        <f t="shared" si="7"/>
        <v>D</v>
      </c>
      <c r="T41" s="58" t="str">
        <f t="shared" si="8"/>
        <v>A</v>
      </c>
      <c r="U41" s="58" t="str">
        <f t="shared" si="11"/>
        <v>C</v>
      </c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</row>
    <row r="42" spans="1:46" s="24" customFormat="1" ht="13.5" thickBot="1" x14ac:dyDescent="0.25">
      <c r="A42" s="10">
        <v>40</v>
      </c>
      <c r="B42" s="54" t="s">
        <v>264</v>
      </c>
      <c r="C42" s="53">
        <v>2011</v>
      </c>
      <c r="D42" s="55" t="s">
        <v>381</v>
      </c>
      <c r="E42" s="56">
        <v>173</v>
      </c>
      <c r="F42" s="56">
        <v>232</v>
      </c>
      <c r="G42" s="56">
        <v>288</v>
      </c>
      <c r="H42" s="57">
        <v>9.6300000000000008</v>
      </c>
      <c r="I42" s="56">
        <v>211</v>
      </c>
      <c r="J42" s="58">
        <f t="shared" si="9"/>
        <v>50.290000000000006</v>
      </c>
      <c r="K42" s="58">
        <f t="shared" si="10"/>
        <v>60.75</v>
      </c>
      <c r="L42" s="58">
        <f t="shared" si="0"/>
        <v>62.25</v>
      </c>
      <c r="M42" s="58">
        <f t="shared" si="1"/>
        <v>25.725000000000005</v>
      </c>
      <c r="N42" s="58">
        <f t="shared" si="2"/>
        <v>45.089999999999996</v>
      </c>
      <c r="O42" s="58">
        <f t="shared" si="3"/>
        <v>244.10500000000002</v>
      </c>
      <c r="P42" s="58" t="str">
        <f t="shared" si="4"/>
        <v>A</v>
      </c>
      <c r="Q42" s="58" t="str">
        <f t="shared" si="5"/>
        <v>A</v>
      </c>
      <c r="R42" s="58" t="str">
        <f t="shared" si="6"/>
        <v>B</v>
      </c>
      <c r="S42" s="58" t="str">
        <f t="shared" si="7"/>
        <v>D</v>
      </c>
      <c r="T42" s="58" t="str">
        <f t="shared" si="8"/>
        <v>C</v>
      </c>
      <c r="U42" s="58" t="str">
        <f t="shared" si="11"/>
        <v>C</v>
      </c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</row>
    <row r="43" spans="1:46" s="24" customFormat="1" ht="13.5" thickBot="1" x14ac:dyDescent="0.25">
      <c r="A43" s="10">
        <v>41</v>
      </c>
      <c r="B43" s="54" t="s">
        <v>291</v>
      </c>
      <c r="C43" s="53">
        <v>2011</v>
      </c>
      <c r="D43" s="55" t="s">
        <v>411</v>
      </c>
      <c r="E43" s="56">
        <v>183</v>
      </c>
      <c r="F43" s="56">
        <v>237</v>
      </c>
      <c r="G43" s="56">
        <v>284</v>
      </c>
      <c r="H43" s="57">
        <v>10.1</v>
      </c>
      <c r="I43" s="56">
        <v>202</v>
      </c>
      <c r="J43" s="58">
        <f t="shared" si="9"/>
        <v>71.69</v>
      </c>
      <c r="K43" s="58">
        <f t="shared" si="10"/>
        <v>68.25</v>
      </c>
      <c r="L43" s="58">
        <f t="shared" si="0"/>
        <v>56.25</v>
      </c>
      <c r="M43" s="58">
        <f t="shared" si="1"/>
        <v>29.249999999999996</v>
      </c>
      <c r="N43" s="58">
        <f t="shared" si="2"/>
        <v>30.06</v>
      </c>
      <c r="O43" s="58">
        <f t="shared" si="3"/>
        <v>255.5</v>
      </c>
      <c r="P43" s="58" t="str">
        <f t="shared" si="4"/>
        <v>A</v>
      </c>
      <c r="Q43" s="58" t="str">
        <f t="shared" si="5"/>
        <v>A</v>
      </c>
      <c r="R43" s="58" t="str">
        <f t="shared" si="6"/>
        <v>B</v>
      </c>
      <c r="S43" s="58" t="str">
        <f t="shared" si="7"/>
        <v>D</v>
      </c>
      <c r="T43" s="58" t="str">
        <f t="shared" si="8"/>
        <v>D</v>
      </c>
      <c r="U43" s="58" t="str">
        <f t="shared" si="11"/>
        <v>C</v>
      </c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</row>
    <row r="44" spans="1:46" s="24" customFormat="1" ht="13.5" thickBot="1" x14ac:dyDescent="0.25">
      <c r="A44" s="10">
        <v>42</v>
      </c>
      <c r="B44" s="54" t="s">
        <v>6</v>
      </c>
      <c r="C44" s="53">
        <v>2011</v>
      </c>
      <c r="D44" s="55" t="s">
        <v>409</v>
      </c>
      <c r="E44" s="56">
        <v>174</v>
      </c>
      <c r="F44" s="56">
        <v>230</v>
      </c>
      <c r="G44" s="56">
        <v>286</v>
      </c>
      <c r="H44" s="57">
        <v>10</v>
      </c>
      <c r="I44" s="56">
        <v>208</v>
      </c>
      <c r="J44" s="58">
        <f t="shared" si="9"/>
        <v>52.43</v>
      </c>
      <c r="K44" s="58">
        <f t="shared" si="10"/>
        <v>57.75</v>
      </c>
      <c r="L44" s="58">
        <f t="shared" si="0"/>
        <v>59.25</v>
      </c>
      <c r="M44" s="58">
        <f t="shared" si="1"/>
        <v>28.5</v>
      </c>
      <c r="N44" s="58">
        <f t="shared" si="2"/>
        <v>40.08</v>
      </c>
      <c r="O44" s="58">
        <f t="shared" si="3"/>
        <v>238.01</v>
      </c>
      <c r="P44" s="58" t="str">
        <f t="shared" si="4"/>
        <v>A</v>
      </c>
      <c r="Q44" s="58" t="str">
        <f t="shared" si="5"/>
        <v>A</v>
      </c>
      <c r="R44" s="58" t="str">
        <f t="shared" si="6"/>
        <v>B</v>
      </c>
      <c r="S44" s="58" t="str">
        <f t="shared" si="7"/>
        <v>D</v>
      </c>
      <c r="T44" s="58" t="str">
        <f t="shared" si="8"/>
        <v>C</v>
      </c>
      <c r="U44" s="58" t="str">
        <f t="shared" si="11"/>
        <v>C</v>
      </c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</row>
    <row r="45" spans="1:46" s="24" customFormat="1" ht="13.5" thickBot="1" x14ac:dyDescent="0.25">
      <c r="A45" s="10">
        <v>43</v>
      </c>
      <c r="B45" s="54" t="s">
        <v>179</v>
      </c>
      <c r="C45" s="53">
        <v>2011</v>
      </c>
      <c r="D45" s="55" t="s">
        <v>405</v>
      </c>
      <c r="E45" s="56">
        <v>170</v>
      </c>
      <c r="F45" s="56">
        <v>220</v>
      </c>
      <c r="G45" s="56">
        <v>278</v>
      </c>
      <c r="H45" s="57">
        <v>10.6</v>
      </c>
      <c r="I45" s="56">
        <v>219</v>
      </c>
      <c r="J45" s="58">
        <f t="shared" si="9"/>
        <v>43.870000000000005</v>
      </c>
      <c r="K45" s="58">
        <f t="shared" si="10"/>
        <v>42.75</v>
      </c>
      <c r="L45" s="58">
        <f t="shared" si="0"/>
        <v>47.25</v>
      </c>
      <c r="M45" s="58">
        <f t="shared" si="1"/>
        <v>32.999999999999993</v>
      </c>
      <c r="N45" s="58">
        <f t="shared" si="2"/>
        <v>58.449999999999996</v>
      </c>
      <c r="O45" s="58">
        <f t="shared" si="3"/>
        <v>225.32</v>
      </c>
      <c r="P45" s="58" t="str">
        <f t="shared" si="4"/>
        <v>A</v>
      </c>
      <c r="Q45" s="58" t="str">
        <f t="shared" si="5"/>
        <v>A</v>
      </c>
      <c r="R45" s="58" t="str">
        <f t="shared" si="6"/>
        <v>C</v>
      </c>
      <c r="S45" s="58" t="str">
        <f t="shared" si="7"/>
        <v>D</v>
      </c>
      <c r="T45" s="58" t="str">
        <f t="shared" si="8"/>
        <v>B</v>
      </c>
      <c r="U45" s="58" t="str">
        <f t="shared" si="11"/>
        <v>C</v>
      </c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</row>
    <row r="46" spans="1:46" s="24" customFormat="1" ht="13.5" thickBot="1" x14ac:dyDescent="0.25">
      <c r="A46" s="10">
        <v>44</v>
      </c>
      <c r="B46" s="54" t="s">
        <v>134</v>
      </c>
      <c r="C46" s="53">
        <v>2011</v>
      </c>
      <c r="D46" s="55" t="s">
        <v>390</v>
      </c>
      <c r="E46" s="56">
        <v>180</v>
      </c>
      <c r="F46" s="56">
        <v>240</v>
      </c>
      <c r="G46" s="56">
        <v>280</v>
      </c>
      <c r="H46" s="57">
        <v>14.2</v>
      </c>
      <c r="I46" s="56">
        <v>161</v>
      </c>
      <c r="J46" s="58">
        <f t="shared" si="9"/>
        <v>65.27000000000001</v>
      </c>
      <c r="K46" s="58">
        <f t="shared" si="10"/>
        <v>72.75</v>
      </c>
      <c r="L46" s="58">
        <f t="shared" si="0"/>
        <v>50.25</v>
      </c>
      <c r="M46" s="58">
        <f t="shared" si="1"/>
        <v>59.999999999999993</v>
      </c>
      <c r="N46" s="58">
        <f t="shared" si="2"/>
        <v>0</v>
      </c>
      <c r="O46" s="58">
        <f t="shared" si="3"/>
        <v>248.27</v>
      </c>
      <c r="P46" s="58" t="str">
        <f t="shared" si="4"/>
        <v>A</v>
      </c>
      <c r="Q46" s="58" t="str">
        <f t="shared" si="5"/>
        <v>A</v>
      </c>
      <c r="R46" s="58" t="str">
        <f t="shared" si="6"/>
        <v>B</v>
      </c>
      <c r="S46" s="58" t="str">
        <f t="shared" si="7"/>
        <v>B</v>
      </c>
      <c r="T46" s="58" t="str">
        <f t="shared" si="8"/>
        <v>D</v>
      </c>
      <c r="U46" s="58" t="str">
        <f t="shared" si="11"/>
        <v>C</v>
      </c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</row>
    <row r="47" spans="1:46" s="24" customFormat="1" ht="13.5" thickBot="1" x14ac:dyDescent="0.25">
      <c r="A47" s="10">
        <v>45</v>
      </c>
      <c r="B47" s="54" t="s">
        <v>209</v>
      </c>
      <c r="C47" s="53">
        <v>2012</v>
      </c>
      <c r="D47" s="55" t="s">
        <v>410</v>
      </c>
      <c r="E47" s="56">
        <v>162</v>
      </c>
      <c r="F47" s="56">
        <v>215</v>
      </c>
      <c r="G47" s="56">
        <v>270</v>
      </c>
      <c r="H47" s="57">
        <v>12.8</v>
      </c>
      <c r="I47" s="56">
        <v>222</v>
      </c>
      <c r="J47" s="58">
        <f t="shared" si="9"/>
        <v>26.75</v>
      </c>
      <c r="K47" s="58">
        <f t="shared" si="10"/>
        <v>35.25</v>
      </c>
      <c r="L47" s="58">
        <f t="shared" si="0"/>
        <v>35.25</v>
      </c>
      <c r="M47" s="58">
        <f t="shared" si="1"/>
        <v>49.500000000000007</v>
      </c>
      <c r="N47" s="58">
        <f t="shared" si="2"/>
        <v>63.459999999999994</v>
      </c>
      <c r="O47" s="58">
        <f t="shared" si="3"/>
        <v>210.20999999999998</v>
      </c>
      <c r="P47" s="58" t="str">
        <f t="shared" si="4"/>
        <v>B</v>
      </c>
      <c r="Q47" s="58" t="str">
        <f t="shared" si="5"/>
        <v>A</v>
      </c>
      <c r="R47" s="58" t="str">
        <f t="shared" si="6"/>
        <v>D</v>
      </c>
      <c r="S47" s="58" t="str">
        <f t="shared" si="7"/>
        <v>C</v>
      </c>
      <c r="T47" s="58" t="str">
        <f t="shared" si="8"/>
        <v>B</v>
      </c>
      <c r="U47" s="58" t="str">
        <f t="shared" si="11"/>
        <v>C</v>
      </c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</row>
    <row r="48" spans="1:46" s="24" customFormat="1" ht="13.5" thickBot="1" x14ac:dyDescent="0.25">
      <c r="A48" s="10">
        <v>46</v>
      </c>
      <c r="B48" s="54" t="s">
        <v>161</v>
      </c>
      <c r="C48" s="53">
        <v>2012</v>
      </c>
      <c r="D48" s="55" t="s">
        <v>417</v>
      </c>
      <c r="E48" s="56">
        <v>170</v>
      </c>
      <c r="F48" s="56">
        <v>224</v>
      </c>
      <c r="G48" s="56">
        <v>270</v>
      </c>
      <c r="H48" s="57">
        <v>12.9</v>
      </c>
      <c r="I48" s="56">
        <v>212</v>
      </c>
      <c r="J48" s="58">
        <f t="shared" si="9"/>
        <v>43.870000000000005</v>
      </c>
      <c r="K48" s="58">
        <f t="shared" si="10"/>
        <v>48.75</v>
      </c>
      <c r="L48" s="58">
        <f t="shared" si="0"/>
        <v>35.25</v>
      </c>
      <c r="M48" s="58">
        <f t="shared" si="1"/>
        <v>50.25</v>
      </c>
      <c r="N48" s="58">
        <f t="shared" si="2"/>
        <v>46.76</v>
      </c>
      <c r="O48" s="58">
        <f t="shared" si="3"/>
        <v>224.88</v>
      </c>
      <c r="P48" s="58" t="str">
        <f t="shared" si="4"/>
        <v>A</v>
      </c>
      <c r="Q48" s="58" t="str">
        <f t="shared" si="5"/>
        <v>A</v>
      </c>
      <c r="R48" s="58" t="str">
        <f t="shared" si="6"/>
        <v>D</v>
      </c>
      <c r="S48" s="58" t="str">
        <f t="shared" si="7"/>
        <v>B</v>
      </c>
      <c r="T48" s="58" t="str">
        <f t="shared" si="8"/>
        <v>C</v>
      </c>
      <c r="U48" s="58" t="str">
        <f t="shared" si="11"/>
        <v>C</v>
      </c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</row>
    <row r="49" spans="1:46" s="24" customFormat="1" ht="13.5" thickBot="1" x14ac:dyDescent="0.25">
      <c r="A49" s="10">
        <v>47</v>
      </c>
      <c r="B49" s="54" t="s">
        <v>184</v>
      </c>
      <c r="C49" s="53">
        <v>2012</v>
      </c>
      <c r="D49" s="55" t="s">
        <v>398</v>
      </c>
      <c r="E49" s="56">
        <v>168</v>
      </c>
      <c r="F49" s="56">
        <v>221</v>
      </c>
      <c r="G49" s="56">
        <v>272</v>
      </c>
      <c r="H49" s="57">
        <v>12</v>
      </c>
      <c r="I49" s="56">
        <v>215</v>
      </c>
      <c r="J49" s="58">
        <f t="shared" si="9"/>
        <v>39.590000000000003</v>
      </c>
      <c r="K49" s="58">
        <f t="shared" si="10"/>
        <v>44.25</v>
      </c>
      <c r="L49" s="58">
        <f t="shared" si="0"/>
        <v>38.25</v>
      </c>
      <c r="M49" s="58">
        <f t="shared" si="1"/>
        <v>43.5</v>
      </c>
      <c r="N49" s="58">
        <f t="shared" si="2"/>
        <v>51.769999999999996</v>
      </c>
      <c r="O49" s="58">
        <f t="shared" si="3"/>
        <v>217.36</v>
      </c>
      <c r="P49" s="58" t="str">
        <f t="shared" si="4"/>
        <v>A</v>
      </c>
      <c r="Q49" s="58" t="str">
        <f t="shared" si="5"/>
        <v>A</v>
      </c>
      <c r="R49" s="58" t="str">
        <f t="shared" si="6"/>
        <v>D</v>
      </c>
      <c r="S49" s="58" t="str">
        <f t="shared" si="7"/>
        <v>C</v>
      </c>
      <c r="T49" s="58" t="str">
        <f t="shared" si="8"/>
        <v>B</v>
      </c>
      <c r="U49" s="58" t="str">
        <f t="shared" si="11"/>
        <v>C</v>
      </c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</row>
    <row r="50" spans="1:46" s="24" customFormat="1" ht="13.5" thickBot="1" x14ac:dyDescent="0.25">
      <c r="A50" s="10">
        <v>48</v>
      </c>
      <c r="B50" s="54" t="s">
        <v>357</v>
      </c>
      <c r="C50" s="53">
        <v>2012</v>
      </c>
      <c r="D50" s="55" t="s">
        <v>1</v>
      </c>
      <c r="E50" s="56">
        <v>170</v>
      </c>
      <c r="F50" s="56">
        <v>224</v>
      </c>
      <c r="G50" s="56">
        <v>284</v>
      </c>
      <c r="H50" s="57">
        <v>11.96</v>
      </c>
      <c r="I50" s="56">
        <v>200</v>
      </c>
      <c r="J50" s="58">
        <f t="shared" si="9"/>
        <v>43.870000000000005</v>
      </c>
      <c r="K50" s="58">
        <f t="shared" si="10"/>
        <v>48.75</v>
      </c>
      <c r="L50" s="58">
        <f t="shared" si="0"/>
        <v>56.25</v>
      </c>
      <c r="M50" s="58">
        <f t="shared" si="1"/>
        <v>43.2</v>
      </c>
      <c r="N50" s="58">
        <f t="shared" si="2"/>
        <v>26.72</v>
      </c>
      <c r="O50" s="58">
        <f t="shared" si="3"/>
        <v>218.79</v>
      </c>
      <c r="P50" s="58" t="str">
        <f t="shared" si="4"/>
        <v>A</v>
      </c>
      <c r="Q50" s="58" t="str">
        <f t="shared" si="5"/>
        <v>A</v>
      </c>
      <c r="R50" s="58" t="str">
        <f t="shared" si="6"/>
        <v>B</v>
      </c>
      <c r="S50" s="58" t="str">
        <f t="shared" si="7"/>
        <v>C</v>
      </c>
      <c r="T50" s="58" t="str">
        <f t="shared" si="8"/>
        <v>D</v>
      </c>
      <c r="U50" s="58" t="str">
        <f t="shared" si="11"/>
        <v>C</v>
      </c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</row>
    <row r="51" spans="1:46" s="24" customFormat="1" ht="13.5" thickBot="1" x14ac:dyDescent="0.25">
      <c r="A51" s="10">
        <v>49</v>
      </c>
      <c r="B51" s="54" t="s">
        <v>330</v>
      </c>
      <c r="C51" s="53">
        <v>2011</v>
      </c>
      <c r="D51" s="55" t="s">
        <v>397</v>
      </c>
      <c r="E51" s="56">
        <v>172</v>
      </c>
      <c r="F51" s="56">
        <v>228</v>
      </c>
      <c r="G51" s="56">
        <v>278</v>
      </c>
      <c r="H51" s="57">
        <v>9.9499999999999993</v>
      </c>
      <c r="I51" s="56">
        <v>210</v>
      </c>
      <c r="J51" s="58">
        <f t="shared" si="9"/>
        <v>48.150000000000006</v>
      </c>
      <c r="K51" s="58">
        <f t="shared" si="10"/>
        <v>54.75</v>
      </c>
      <c r="L51" s="58">
        <f t="shared" si="0"/>
        <v>47.25</v>
      </c>
      <c r="M51" s="58">
        <f t="shared" si="1"/>
        <v>28.124999999999993</v>
      </c>
      <c r="N51" s="58">
        <f t="shared" si="2"/>
        <v>43.42</v>
      </c>
      <c r="O51" s="58">
        <f t="shared" si="3"/>
        <v>221.69499999999999</v>
      </c>
      <c r="P51" s="58" t="str">
        <f t="shared" si="4"/>
        <v>A</v>
      </c>
      <c r="Q51" s="58" t="str">
        <f t="shared" si="5"/>
        <v>A</v>
      </c>
      <c r="R51" s="58" t="str">
        <f t="shared" si="6"/>
        <v>C</v>
      </c>
      <c r="S51" s="58" t="str">
        <f t="shared" si="7"/>
        <v>D</v>
      </c>
      <c r="T51" s="58" t="str">
        <f t="shared" si="8"/>
        <v>C</v>
      </c>
      <c r="U51" s="58" t="str">
        <f t="shared" si="11"/>
        <v>C</v>
      </c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</row>
    <row r="52" spans="1:46" s="24" customFormat="1" ht="13.5" thickBot="1" x14ac:dyDescent="0.25">
      <c r="A52" s="10">
        <v>50</v>
      </c>
      <c r="B52" s="54" t="s">
        <v>260</v>
      </c>
      <c r="C52" s="53">
        <v>2011</v>
      </c>
      <c r="D52" s="55" t="s">
        <v>381</v>
      </c>
      <c r="E52" s="56">
        <v>169</v>
      </c>
      <c r="F52" s="56">
        <v>216</v>
      </c>
      <c r="G52" s="56">
        <v>272</v>
      </c>
      <c r="H52" s="57">
        <v>12.28</v>
      </c>
      <c r="I52" s="56">
        <v>212</v>
      </c>
      <c r="J52" s="58">
        <f t="shared" si="9"/>
        <v>41.730000000000004</v>
      </c>
      <c r="K52" s="58">
        <f t="shared" si="10"/>
        <v>36.75</v>
      </c>
      <c r="L52" s="58">
        <f t="shared" si="0"/>
        <v>38.25</v>
      </c>
      <c r="M52" s="58">
        <f t="shared" si="1"/>
        <v>45.599999999999994</v>
      </c>
      <c r="N52" s="58">
        <f t="shared" si="2"/>
        <v>46.76</v>
      </c>
      <c r="O52" s="58">
        <f t="shared" si="3"/>
        <v>209.08999999999997</v>
      </c>
      <c r="P52" s="58" t="str">
        <f t="shared" si="4"/>
        <v>A</v>
      </c>
      <c r="Q52" s="58" t="str">
        <f t="shared" si="5"/>
        <v>A</v>
      </c>
      <c r="R52" s="58" t="str">
        <f t="shared" si="6"/>
        <v>D</v>
      </c>
      <c r="S52" s="58" t="str">
        <f t="shared" si="7"/>
        <v>C</v>
      </c>
      <c r="T52" s="58" t="str">
        <f t="shared" si="8"/>
        <v>C</v>
      </c>
      <c r="U52" s="58" t="str">
        <f t="shared" si="11"/>
        <v>C</v>
      </c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</row>
    <row r="53" spans="1:46" s="24" customFormat="1" ht="13.5" thickBot="1" x14ac:dyDescent="0.25">
      <c r="A53" s="10">
        <v>51</v>
      </c>
      <c r="B53" s="54" t="s">
        <v>24</v>
      </c>
      <c r="C53" s="53">
        <v>2011</v>
      </c>
      <c r="D53" s="55" t="s">
        <v>403</v>
      </c>
      <c r="E53" s="56">
        <v>166</v>
      </c>
      <c r="F53" s="56">
        <v>219</v>
      </c>
      <c r="G53" s="56">
        <v>274</v>
      </c>
      <c r="H53" s="57">
        <v>13.05</v>
      </c>
      <c r="I53" s="56">
        <v>207</v>
      </c>
      <c r="J53" s="58">
        <f t="shared" si="9"/>
        <v>35.31</v>
      </c>
      <c r="K53" s="58">
        <f t="shared" si="10"/>
        <v>41.25</v>
      </c>
      <c r="L53" s="58">
        <f t="shared" si="0"/>
        <v>41.25</v>
      </c>
      <c r="M53" s="58">
        <f t="shared" si="1"/>
        <v>51.375000000000007</v>
      </c>
      <c r="N53" s="58">
        <f t="shared" si="2"/>
        <v>38.409999999999997</v>
      </c>
      <c r="O53" s="58">
        <f t="shared" si="3"/>
        <v>207.595</v>
      </c>
      <c r="P53" s="58" t="str">
        <f t="shared" si="4"/>
        <v>A</v>
      </c>
      <c r="Q53" s="58" t="str">
        <f t="shared" si="5"/>
        <v>A</v>
      </c>
      <c r="R53" s="58" t="str">
        <f t="shared" si="6"/>
        <v>C</v>
      </c>
      <c r="S53" s="58" t="str">
        <f t="shared" si="7"/>
        <v>B</v>
      </c>
      <c r="T53" s="58" t="str">
        <f t="shared" si="8"/>
        <v>D</v>
      </c>
      <c r="U53" s="58" t="str">
        <f t="shared" si="11"/>
        <v>C</v>
      </c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</row>
    <row r="54" spans="1:46" s="24" customFormat="1" ht="13.5" thickBot="1" x14ac:dyDescent="0.25">
      <c r="A54" s="10">
        <v>52</v>
      </c>
      <c r="B54" s="54" t="s">
        <v>234</v>
      </c>
      <c r="C54" s="53">
        <v>2011</v>
      </c>
      <c r="D54" s="55" t="s">
        <v>403</v>
      </c>
      <c r="E54" s="56">
        <v>169</v>
      </c>
      <c r="F54" s="56">
        <v>222</v>
      </c>
      <c r="G54" s="56">
        <v>268</v>
      </c>
      <c r="H54" s="57">
        <v>17.100000000000001</v>
      </c>
      <c r="I54" s="56">
        <v>190</v>
      </c>
      <c r="J54" s="58">
        <f t="shared" si="9"/>
        <v>41.730000000000004</v>
      </c>
      <c r="K54" s="58">
        <f t="shared" si="10"/>
        <v>45.75</v>
      </c>
      <c r="L54" s="58">
        <f t="shared" si="0"/>
        <v>32.25</v>
      </c>
      <c r="M54" s="58">
        <f t="shared" si="1"/>
        <v>81.750000000000014</v>
      </c>
      <c r="N54" s="58">
        <f t="shared" si="2"/>
        <v>10.02</v>
      </c>
      <c r="O54" s="58">
        <f t="shared" si="3"/>
        <v>211.50000000000003</v>
      </c>
      <c r="P54" s="58" t="str">
        <f t="shared" si="4"/>
        <v>A</v>
      </c>
      <c r="Q54" s="58" t="str">
        <f t="shared" si="5"/>
        <v>A</v>
      </c>
      <c r="R54" s="58" t="str">
        <f t="shared" si="6"/>
        <v>D</v>
      </c>
      <c r="S54" s="58" t="str">
        <f t="shared" si="7"/>
        <v>A</v>
      </c>
      <c r="T54" s="58" t="str">
        <f t="shared" si="8"/>
        <v>D</v>
      </c>
      <c r="U54" s="58" t="str">
        <f t="shared" si="11"/>
        <v>C</v>
      </c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</row>
    <row r="55" spans="1:46" s="24" customFormat="1" ht="13.5" thickBot="1" x14ac:dyDescent="0.25">
      <c r="A55" s="10">
        <v>53</v>
      </c>
      <c r="B55" s="54" t="s">
        <v>174</v>
      </c>
      <c r="C55" s="53">
        <v>2011</v>
      </c>
      <c r="D55" s="55" t="s">
        <v>405</v>
      </c>
      <c r="E55" s="56">
        <v>167</v>
      </c>
      <c r="F55" s="56">
        <v>216</v>
      </c>
      <c r="G55" s="56">
        <v>276</v>
      </c>
      <c r="H55" s="57">
        <v>11.2</v>
      </c>
      <c r="I55" s="56">
        <v>213</v>
      </c>
      <c r="J55" s="58">
        <f t="shared" si="9"/>
        <v>37.450000000000003</v>
      </c>
      <c r="K55" s="58">
        <f t="shared" si="10"/>
        <v>36.75</v>
      </c>
      <c r="L55" s="58">
        <f t="shared" si="0"/>
        <v>44.25</v>
      </c>
      <c r="M55" s="58">
        <f t="shared" si="1"/>
        <v>37.499999999999993</v>
      </c>
      <c r="N55" s="58">
        <f t="shared" si="2"/>
        <v>48.43</v>
      </c>
      <c r="O55" s="58">
        <f t="shared" si="3"/>
        <v>204.38</v>
      </c>
      <c r="P55" s="58" t="str">
        <f t="shared" si="4"/>
        <v>A</v>
      </c>
      <c r="Q55" s="58" t="str">
        <f t="shared" si="5"/>
        <v>A</v>
      </c>
      <c r="R55" s="58" t="str">
        <f t="shared" si="6"/>
        <v>C</v>
      </c>
      <c r="S55" s="58" t="str">
        <f t="shared" si="7"/>
        <v>D</v>
      </c>
      <c r="T55" s="58" t="str">
        <f t="shared" si="8"/>
        <v>C</v>
      </c>
      <c r="U55" s="58" t="str">
        <f t="shared" si="11"/>
        <v>C</v>
      </c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</row>
    <row r="56" spans="1:46" s="24" customFormat="1" ht="13.5" thickBot="1" x14ac:dyDescent="0.25">
      <c r="A56" s="10">
        <v>54</v>
      </c>
      <c r="B56" s="54" t="s">
        <v>133</v>
      </c>
      <c r="C56" s="53">
        <v>2011</v>
      </c>
      <c r="D56" s="55" t="s">
        <v>390</v>
      </c>
      <c r="E56" s="56">
        <v>175</v>
      </c>
      <c r="F56" s="56">
        <v>235</v>
      </c>
      <c r="G56" s="56">
        <v>272</v>
      </c>
      <c r="H56" s="57">
        <v>14.3</v>
      </c>
      <c r="I56" s="56">
        <v>189</v>
      </c>
      <c r="J56" s="58">
        <f t="shared" si="9"/>
        <v>54.57</v>
      </c>
      <c r="K56" s="58">
        <f t="shared" si="10"/>
        <v>65.25</v>
      </c>
      <c r="L56" s="58">
        <f t="shared" si="0"/>
        <v>38.25</v>
      </c>
      <c r="M56" s="58">
        <f t="shared" si="1"/>
        <v>60.750000000000014</v>
      </c>
      <c r="N56" s="58">
        <f t="shared" si="2"/>
        <v>8.35</v>
      </c>
      <c r="O56" s="58">
        <f t="shared" si="3"/>
        <v>227.17</v>
      </c>
      <c r="P56" s="58" t="str">
        <f t="shared" si="4"/>
        <v>A</v>
      </c>
      <c r="Q56" s="58" t="str">
        <f t="shared" si="5"/>
        <v>A</v>
      </c>
      <c r="R56" s="58" t="str">
        <f t="shared" si="6"/>
        <v>D</v>
      </c>
      <c r="S56" s="58" t="str">
        <f t="shared" si="7"/>
        <v>B</v>
      </c>
      <c r="T56" s="58" t="str">
        <f t="shared" si="8"/>
        <v>D</v>
      </c>
      <c r="U56" s="58" t="str">
        <f t="shared" si="11"/>
        <v>C</v>
      </c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</row>
    <row r="57" spans="1:46" s="24" customFormat="1" ht="13.5" thickBot="1" x14ac:dyDescent="0.25">
      <c r="A57" s="10">
        <v>55</v>
      </c>
      <c r="B57" s="54" t="s">
        <v>34</v>
      </c>
      <c r="C57" s="53">
        <v>2011</v>
      </c>
      <c r="D57" s="55" t="s">
        <v>406</v>
      </c>
      <c r="E57" s="56">
        <v>169</v>
      </c>
      <c r="F57" s="56">
        <v>223</v>
      </c>
      <c r="G57" s="56">
        <v>280</v>
      </c>
      <c r="H57" s="57">
        <v>12.3</v>
      </c>
      <c r="I57" s="56">
        <v>199</v>
      </c>
      <c r="J57" s="58">
        <f t="shared" si="9"/>
        <v>41.730000000000004</v>
      </c>
      <c r="K57" s="58">
        <f t="shared" si="10"/>
        <v>47.25</v>
      </c>
      <c r="L57" s="58">
        <f t="shared" si="0"/>
        <v>50.25</v>
      </c>
      <c r="M57" s="58">
        <f t="shared" si="1"/>
        <v>45.750000000000007</v>
      </c>
      <c r="N57" s="58">
        <f t="shared" si="2"/>
        <v>25.049999999999997</v>
      </c>
      <c r="O57" s="58">
        <f t="shared" si="3"/>
        <v>210.03000000000003</v>
      </c>
      <c r="P57" s="58" t="str">
        <f t="shared" si="4"/>
        <v>A</v>
      </c>
      <c r="Q57" s="58" t="str">
        <f t="shared" si="5"/>
        <v>A</v>
      </c>
      <c r="R57" s="58" t="str">
        <f t="shared" si="6"/>
        <v>B</v>
      </c>
      <c r="S57" s="58" t="str">
        <f t="shared" si="7"/>
        <v>C</v>
      </c>
      <c r="T57" s="58" t="str">
        <f t="shared" si="8"/>
        <v>D</v>
      </c>
      <c r="U57" s="58" t="str">
        <f t="shared" si="11"/>
        <v>C</v>
      </c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</row>
    <row r="58" spans="1:46" s="24" customFormat="1" ht="13.5" thickBot="1" x14ac:dyDescent="0.25">
      <c r="A58" s="10">
        <v>56</v>
      </c>
      <c r="B58" s="54" t="s">
        <v>152</v>
      </c>
      <c r="C58" s="53">
        <v>2011</v>
      </c>
      <c r="D58" s="55" t="s">
        <v>399</v>
      </c>
      <c r="E58" s="56">
        <v>165</v>
      </c>
      <c r="F58" s="56">
        <v>216</v>
      </c>
      <c r="G58" s="56">
        <v>276</v>
      </c>
      <c r="H58" s="57">
        <v>12.3</v>
      </c>
      <c r="I58" s="56">
        <v>208</v>
      </c>
      <c r="J58" s="58">
        <f t="shared" si="9"/>
        <v>33.17</v>
      </c>
      <c r="K58" s="58">
        <f t="shared" si="10"/>
        <v>36.75</v>
      </c>
      <c r="L58" s="58">
        <f t="shared" si="0"/>
        <v>44.25</v>
      </c>
      <c r="M58" s="58">
        <f t="shared" si="1"/>
        <v>45.750000000000007</v>
      </c>
      <c r="N58" s="58">
        <f t="shared" si="2"/>
        <v>40.08</v>
      </c>
      <c r="O58" s="58">
        <f t="shared" si="3"/>
        <v>200</v>
      </c>
      <c r="P58" s="58" t="str">
        <f t="shared" si="4"/>
        <v>A</v>
      </c>
      <c r="Q58" s="58" t="str">
        <f t="shared" si="5"/>
        <v>A</v>
      </c>
      <c r="R58" s="58" t="str">
        <f t="shared" si="6"/>
        <v>C</v>
      </c>
      <c r="S58" s="58" t="str">
        <f t="shared" si="7"/>
        <v>C</v>
      </c>
      <c r="T58" s="58" t="str">
        <f t="shared" si="8"/>
        <v>C</v>
      </c>
      <c r="U58" s="58" t="str">
        <f t="shared" si="11"/>
        <v>C</v>
      </c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</row>
    <row r="59" spans="1:46" s="24" customFormat="1" ht="13.5" thickBot="1" x14ac:dyDescent="0.25">
      <c r="A59" s="10">
        <v>57</v>
      </c>
      <c r="B59" s="54" t="s">
        <v>58</v>
      </c>
      <c r="C59" s="53">
        <v>2011</v>
      </c>
      <c r="D59" s="55" t="s">
        <v>401</v>
      </c>
      <c r="E59" s="56">
        <v>170</v>
      </c>
      <c r="F59" s="56">
        <v>227</v>
      </c>
      <c r="G59" s="56">
        <v>274</v>
      </c>
      <c r="H59" s="57">
        <v>14.2</v>
      </c>
      <c r="I59" s="56">
        <v>193</v>
      </c>
      <c r="J59" s="58">
        <f t="shared" si="9"/>
        <v>43.870000000000005</v>
      </c>
      <c r="K59" s="58">
        <f t="shared" si="10"/>
        <v>53.25</v>
      </c>
      <c r="L59" s="58">
        <f t="shared" si="0"/>
        <v>41.25</v>
      </c>
      <c r="M59" s="58">
        <f t="shared" si="1"/>
        <v>59.999999999999993</v>
      </c>
      <c r="N59" s="58">
        <f t="shared" si="2"/>
        <v>15.03</v>
      </c>
      <c r="O59" s="58">
        <f t="shared" si="3"/>
        <v>213.4</v>
      </c>
      <c r="P59" s="58" t="str">
        <f t="shared" si="4"/>
        <v>A</v>
      </c>
      <c r="Q59" s="58" t="str">
        <f t="shared" si="5"/>
        <v>A</v>
      </c>
      <c r="R59" s="58" t="str">
        <f t="shared" si="6"/>
        <v>C</v>
      </c>
      <c r="S59" s="58" t="str">
        <f t="shared" si="7"/>
        <v>B</v>
      </c>
      <c r="T59" s="58" t="str">
        <f t="shared" si="8"/>
        <v>D</v>
      </c>
      <c r="U59" s="58" t="str">
        <f t="shared" si="11"/>
        <v>C</v>
      </c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</row>
    <row r="60" spans="1:46" s="24" customFormat="1" ht="13.5" thickBot="1" x14ac:dyDescent="0.25">
      <c r="A60" s="10">
        <v>58</v>
      </c>
      <c r="B60" s="54" t="s">
        <v>18</v>
      </c>
      <c r="C60" s="53">
        <v>2011</v>
      </c>
      <c r="D60" s="55" t="s">
        <v>391</v>
      </c>
      <c r="E60" s="56">
        <v>163</v>
      </c>
      <c r="F60" s="56">
        <v>215</v>
      </c>
      <c r="G60" s="56">
        <v>274</v>
      </c>
      <c r="H60" s="57">
        <v>10.3</v>
      </c>
      <c r="I60" s="56">
        <v>220</v>
      </c>
      <c r="J60" s="58">
        <f t="shared" si="9"/>
        <v>28.89</v>
      </c>
      <c r="K60" s="58">
        <f t="shared" si="10"/>
        <v>35.25</v>
      </c>
      <c r="L60" s="58">
        <f t="shared" si="0"/>
        <v>41.25</v>
      </c>
      <c r="M60" s="58">
        <f t="shared" si="1"/>
        <v>30.750000000000004</v>
      </c>
      <c r="N60" s="58">
        <f t="shared" si="2"/>
        <v>60.12</v>
      </c>
      <c r="O60" s="58">
        <f t="shared" si="3"/>
        <v>196.26000000000002</v>
      </c>
      <c r="P60" s="58" t="str">
        <f t="shared" si="4"/>
        <v>B</v>
      </c>
      <c r="Q60" s="58" t="str">
        <f t="shared" si="5"/>
        <v>A</v>
      </c>
      <c r="R60" s="58" t="str">
        <f t="shared" si="6"/>
        <v>C</v>
      </c>
      <c r="S60" s="58" t="str">
        <f t="shared" si="7"/>
        <v>D</v>
      </c>
      <c r="T60" s="58" t="str">
        <f t="shared" si="8"/>
        <v>B</v>
      </c>
      <c r="U60" s="58" t="str">
        <f t="shared" si="11"/>
        <v>C</v>
      </c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</row>
    <row r="61" spans="1:46" s="24" customFormat="1" ht="13.5" thickBot="1" x14ac:dyDescent="0.25">
      <c r="A61" s="22">
        <v>59</v>
      </c>
      <c r="B61" s="54" t="s">
        <v>84</v>
      </c>
      <c r="C61" s="53">
        <v>2012</v>
      </c>
      <c r="D61" s="55" t="s">
        <v>393</v>
      </c>
      <c r="E61" s="56">
        <v>174</v>
      </c>
      <c r="F61" s="56">
        <v>231</v>
      </c>
      <c r="G61" s="56">
        <v>275</v>
      </c>
      <c r="H61" s="57">
        <v>13.5</v>
      </c>
      <c r="I61" s="56">
        <v>190</v>
      </c>
      <c r="J61" s="58">
        <f t="shared" si="9"/>
        <v>52.43</v>
      </c>
      <c r="K61" s="58">
        <f t="shared" si="10"/>
        <v>59.25</v>
      </c>
      <c r="L61" s="58">
        <f t="shared" si="0"/>
        <v>42.75</v>
      </c>
      <c r="M61" s="58">
        <f t="shared" si="1"/>
        <v>54.75</v>
      </c>
      <c r="N61" s="58">
        <f t="shared" si="2"/>
        <v>10.02</v>
      </c>
      <c r="O61" s="58">
        <f t="shared" si="3"/>
        <v>219.20000000000002</v>
      </c>
      <c r="P61" s="58" t="str">
        <f t="shared" si="4"/>
        <v>A</v>
      </c>
      <c r="Q61" s="58" t="str">
        <f t="shared" si="5"/>
        <v>A</v>
      </c>
      <c r="R61" s="58" t="str">
        <f t="shared" si="6"/>
        <v>C</v>
      </c>
      <c r="S61" s="58" t="str">
        <f t="shared" si="7"/>
        <v>B</v>
      </c>
      <c r="T61" s="58" t="str">
        <f t="shared" si="8"/>
        <v>D</v>
      </c>
      <c r="U61" s="58" t="str">
        <f t="shared" si="11"/>
        <v>C</v>
      </c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</row>
    <row r="62" spans="1:46" s="24" customFormat="1" ht="13.5" thickBot="1" x14ac:dyDescent="0.25">
      <c r="A62" s="10">
        <v>60</v>
      </c>
      <c r="B62" s="54" t="s">
        <v>25</v>
      </c>
      <c r="C62" s="53">
        <v>2011</v>
      </c>
      <c r="D62" s="55" t="s">
        <v>398</v>
      </c>
      <c r="E62" s="56">
        <v>162</v>
      </c>
      <c r="F62" s="56">
        <v>212</v>
      </c>
      <c r="G62" s="56">
        <v>272</v>
      </c>
      <c r="H62" s="57">
        <v>12.96</v>
      </c>
      <c r="I62" s="56">
        <v>209</v>
      </c>
      <c r="J62" s="58">
        <f t="shared" si="9"/>
        <v>26.75</v>
      </c>
      <c r="K62" s="58">
        <f t="shared" si="10"/>
        <v>30.75</v>
      </c>
      <c r="L62" s="58">
        <f t="shared" si="0"/>
        <v>38.25</v>
      </c>
      <c r="M62" s="58">
        <f t="shared" si="1"/>
        <v>50.7</v>
      </c>
      <c r="N62" s="58">
        <f t="shared" si="2"/>
        <v>41.75</v>
      </c>
      <c r="O62" s="58">
        <f t="shared" si="3"/>
        <v>188.2</v>
      </c>
      <c r="P62" s="58" t="str">
        <f t="shared" si="4"/>
        <v>B</v>
      </c>
      <c r="Q62" s="58" t="str">
        <f t="shared" si="5"/>
        <v>B</v>
      </c>
      <c r="R62" s="58" t="str">
        <f t="shared" si="6"/>
        <v>D</v>
      </c>
      <c r="S62" s="58" t="str">
        <f t="shared" si="7"/>
        <v>B</v>
      </c>
      <c r="T62" s="58" t="str">
        <f t="shared" si="8"/>
        <v>C</v>
      </c>
      <c r="U62" s="58" t="str">
        <f t="shared" si="11"/>
        <v>D</v>
      </c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</row>
    <row r="63" spans="1:46" s="24" customFormat="1" ht="13.5" thickBot="1" x14ac:dyDescent="0.25">
      <c r="A63" s="10">
        <v>61</v>
      </c>
      <c r="B63" s="54" t="s">
        <v>21</v>
      </c>
      <c r="C63" s="53">
        <v>2012</v>
      </c>
      <c r="D63" s="55" t="s">
        <v>388</v>
      </c>
      <c r="E63" s="56">
        <v>172</v>
      </c>
      <c r="F63" s="56">
        <v>225</v>
      </c>
      <c r="G63" s="56">
        <v>272</v>
      </c>
      <c r="H63" s="57">
        <v>12</v>
      </c>
      <c r="I63" s="56">
        <v>200</v>
      </c>
      <c r="J63" s="58">
        <f t="shared" si="9"/>
        <v>48.150000000000006</v>
      </c>
      <c r="K63" s="58">
        <f t="shared" si="10"/>
        <v>50.25</v>
      </c>
      <c r="L63" s="58">
        <f t="shared" si="0"/>
        <v>38.25</v>
      </c>
      <c r="M63" s="58">
        <f t="shared" si="1"/>
        <v>43.5</v>
      </c>
      <c r="N63" s="58">
        <f t="shared" si="2"/>
        <v>26.72</v>
      </c>
      <c r="O63" s="58">
        <f t="shared" si="3"/>
        <v>206.87</v>
      </c>
      <c r="P63" s="58" t="str">
        <f t="shared" si="4"/>
        <v>A</v>
      </c>
      <c r="Q63" s="58" t="str">
        <f t="shared" si="5"/>
        <v>A</v>
      </c>
      <c r="R63" s="58" t="str">
        <f t="shared" si="6"/>
        <v>D</v>
      </c>
      <c r="S63" s="58" t="str">
        <f t="shared" si="7"/>
        <v>C</v>
      </c>
      <c r="T63" s="58" t="str">
        <f t="shared" si="8"/>
        <v>D</v>
      </c>
      <c r="U63" s="58" t="str">
        <f t="shared" si="11"/>
        <v>D</v>
      </c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</row>
    <row r="64" spans="1:46" s="24" customFormat="1" ht="13.5" thickBot="1" x14ac:dyDescent="0.25">
      <c r="A64" s="10">
        <v>62</v>
      </c>
      <c r="B64" s="54" t="s">
        <v>360</v>
      </c>
      <c r="C64" s="53">
        <v>2011</v>
      </c>
      <c r="D64" s="55" t="s">
        <v>1</v>
      </c>
      <c r="E64" s="56">
        <v>167</v>
      </c>
      <c r="F64" s="56">
        <v>220</v>
      </c>
      <c r="G64" s="56">
        <v>274</v>
      </c>
      <c r="H64" s="57">
        <v>10.91</v>
      </c>
      <c r="I64" s="56">
        <v>208</v>
      </c>
      <c r="J64" s="58">
        <f t="shared" si="9"/>
        <v>37.450000000000003</v>
      </c>
      <c r="K64" s="58">
        <f t="shared" si="10"/>
        <v>42.75</v>
      </c>
      <c r="L64" s="58">
        <f t="shared" si="0"/>
        <v>41.25</v>
      </c>
      <c r="M64" s="58">
        <f t="shared" si="1"/>
        <v>35.325000000000003</v>
      </c>
      <c r="N64" s="58">
        <f t="shared" si="2"/>
        <v>40.08</v>
      </c>
      <c r="O64" s="58">
        <f t="shared" si="3"/>
        <v>196.85500000000002</v>
      </c>
      <c r="P64" s="58" t="str">
        <f t="shared" si="4"/>
        <v>A</v>
      </c>
      <c r="Q64" s="58" t="str">
        <f t="shared" si="5"/>
        <v>A</v>
      </c>
      <c r="R64" s="58" t="str">
        <f t="shared" si="6"/>
        <v>C</v>
      </c>
      <c r="S64" s="58" t="str">
        <f t="shared" si="7"/>
        <v>D</v>
      </c>
      <c r="T64" s="58" t="str">
        <f t="shared" si="8"/>
        <v>C</v>
      </c>
      <c r="U64" s="58" t="str">
        <f t="shared" si="11"/>
        <v>D</v>
      </c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</row>
    <row r="65" spans="1:46" s="24" customFormat="1" ht="13.5" thickBot="1" x14ac:dyDescent="0.25">
      <c r="A65" s="10">
        <v>63</v>
      </c>
      <c r="B65" s="54" t="s">
        <v>379</v>
      </c>
      <c r="C65" s="53">
        <v>2011</v>
      </c>
      <c r="D65" s="55" t="s">
        <v>385</v>
      </c>
      <c r="E65" s="56">
        <v>160</v>
      </c>
      <c r="F65" s="56">
        <v>208</v>
      </c>
      <c r="G65" s="56">
        <v>266</v>
      </c>
      <c r="H65" s="57">
        <v>10.199999999999999</v>
      </c>
      <c r="I65" s="56">
        <v>228</v>
      </c>
      <c r="J65" s="58">
        <f t="shared" si="9"/>
        <v>22.470000000000002</v>
      </c>
      <c r="K65" s="58">
        <f t="shared" si="10"/>
        <v>24.75</v>
      </c>
      <c r="L65" s="58">
        <f t="shared" si="0"/>
        <v>29.25</v>
      </c>
      <c r="M65" s="58">
        <f t="shared" si="1"/>
        <v>29.999999999999993</v>
      </c>
      <c r="N65" s="58">
        <f t="shared" si="2"/>
        <v>73.47999999999999</v>
      </c>
      <c r="O65" s="58">
        <f t="shared" si="3"/>
        <v>179.95</v>
      </c>
      <c r="P65" s="58" t="str">
        <f t="shared" si="4"/>
        <v>C</v>
      </c>
      <c r="Q65" s="58" t="str">
        <f t="shared" si="5"/>
        <v>C</v>
      </c>
      <c r="R65" s="58" t="str">
        <f t="shared" si="6"/>
        <v>D</v>
      </c>
      <c r="S65" s="58" t="str">
        <f t="shared" si="7"/>
        <v>D</v>
      </c>
      <c r="T65" s="58" t="str">
        <f t="shared" si="8"/>
        <v>A</v>
      </c>
      <c r="U65" s="58" t="str">
        <f t="shared" si="11"/>
        <v>D</v>
      </c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</row>
    <row r="66" spans="1:46" s="24" customFormat="1" ht="13.5" thickBot="1" x14ac:dyDescent="0.25">
      <c r="A66" s="10">
        <v>64</v>
      </c>
      <c r="B66" s="54" t="s">
        <v>347</v>
      </c>
      <c r="C66" s="53">
        <v>2011</v>
      </c>
      <c r="D66" s="55" t="s">
        <v>414</v>
      </c>
      <c r="E66" s="56">
        <v>168</v>
      </c>
      <c r="F66" s="56">
        <v>222</v>
      </c>
      <c r="G66" s="56">
        <v>272</v>
      </c>
      <c r="H66" s="57">
        <v>12.86</v>
      </c>
      <c r="I66" s="56">
        <v>199</v>
      </c>
      <c r="J66" s="58">
        <f t="shared" si="9"/>
        <v>39.590000000000003</v>
      </c>
      <c r="K66" s="58">
        <f t="shared" si="10"/>
        <v>45.75</v>
      </c>
      <c r="L66" s="58">
        <f t="shared" si="0"/>
        <v>38.25</v>
      </c>
      <c r="M66" s="58">
        <f t="shared" si="1"/>
        <v>49.949999999999996</v>
      </c>
      <c r="N66" s="58">
        <f t="shared" si="2"/>
        <v>25.049999999999997</v>
      </c>
      <c r="O66" s="58">
        <f t="shared" si="3"/>
        <v>198.58999999999997</v>
      </c>
      <c r="P66" s="58" t="str">
        <f t="shared" si="4"/>
        <v>A</v>
      </c>
      <c r="Q66" s="58" t="str">
        <f t="shared" si="5"/>
        <v>A</v>
      </c>
      <c r="R66" s="58" t="str">
        <f t="shared" si="6"/>
        <v>D</v>
      </c>
      <c r="S66" s="58" t="str">
        <f t="shared" si="7"/>
        <v>C</v>
      </c>
      <c r="T66" s="58" t="str">
        <f t="shared" si="8"/>
        <v>D</v>
      </c>
      <c r="U66" s="58" t="str">
        <f t="shared" si="11"/>
        <v>D</v>
      </c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</row>
    <row r="67" spans="1:46" s="24" customFormat="1" ht="13.5" thickBot="1" x14ac:dyDescent="0.25">
      <c r="A67" s="10">
        <v>65</v>
      </c>
      <c r="B67" s="54" t="s">
        <v>151</v>
      </c>
      <c r="C67" s="53">
        <v>2011</v>
      </c>
      <c r="D67" s="55" t="s">
        <v>399</v>
      </c>
      <c r="E67" s="56">
        <v>173</v>
      </c>
      <c r="F67" s="56">
        <v>229</v>
      </c>
      <c r="G67" s="56">
        <v>276</v>
      </c>
      <c r="H67" s="57">
        <v>13.92</v>
      </c>
      <c r="I67" s="56">
        <v>172</v>
      </c>
      <c r="J67" s="58">
        <f t="shared" si="9"/>
        <v>50.290000000000006</v>
      </c>
      <c r="K67" s="58">
        <f t="shared" si="10"/>
        <v>56.25</v>
      </c>
      <c r="L67" s="58">
        <f t="shared" ref="L67:L130" si="12">MAX(0,(G67-246.5)*1.5)</f>
        <v>44.25</v>
      </c>
      <c r="M67" s="58">
        <f t="shared" ref="M67:M130" si="13">MAX(0,(H67-6.2)*7.5)</f>
        <v>57.9</v>
      </c>
      <c r="N67" s="58">
        <f t="shared" ref="N67:N130" si="14">MAX(0,(I67-184)*1.67)</f>
        <v>0</v>
      </c>
      <c r="O67" s="58">
        <f t="shared" ref="O67:O130" si="15">+SUM(J67:N67)</f>
        <v>208.69000000000003</v>
      </c>
      <c r="P67" s="58" t="str">
        <f t="shared" ref="P67:P130" si="16">IF(J67&gt;=65*0.5,"A",IF(J67&gt;=50*0.5,"B",IF(J67&gt;=40*0.5,"C","D")))</f>
        <v>A</v>
      </c>
      <c r="Q67" s="58" t="str">
        <f t="shared" ref="Q67:Q130" si="17">IF(K67&gt;=65*0.5,"A",IF(K67&gt;=50*0.5,"B",IF(K67&gt;=40*0.5,"C","D")))</f>
        <v>A</v>
      </c>
      <c r="R67" s="58" t="str">
        <f t="shared" ref="R67:R130" si="18">IF(L67&gt;=65,"A",IF(L67&gt;=50,"B",IF(L67&gt;=40,"C","D")))</f>
        <v>C</v>
      </c>
      <c r="S67" s="58" t="str">
        <f t="shared" ref="S67:S130" si="19">IF(M67&gt;=65,"A",IF(M67&gt;=50,"B",IF(M67&gt;=40,"C","D")))</f>
        <v>B</v>
      </c>
      <c r="T67" s="58" t="str">
        <f t="shared" ref="T67:T130" si="20">IF(N67&gt;=65,"A",IF(N67&gt;=50,"B",IF(N67&gt;=40,"C","D")))</f>
        <v>D</v>
      </c>
      <c r="U67" s="58" t="str">
        <f t="shared" si="11"/>
        <v>D</v>
      </c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</row>
    <row r="68" spans="1:46" s="24" customFormat="1" ht="13.5" thickBot="1" x14ac:dyDescent="0.25">
      <c r="A68" s="10">
        <v>66</v>
      </c>
      <c r="B68" s="54" t="s">
        <v>261</v>
      </c>
      <c r="C68" s="53">
        <v>2011</v>
      </c>
      <c r="D68" s="55" t="s">
        <v>381</v>
      </c>
      <c r="E68" s="56">
        <v>173</v>
      </c>
      <c r="F68" s="56">
        <v>229</v>
      </c>
      <c r="G68" s="56">
        <v>284</v>
      </c>
      <c r="H68" s="57">
        <v>10.039999999999999</v>
      </c>
      <c r="I68" s="56">
        <v>194</v>
      </c>
      <c r="J68" s="58">
        <f t="shared" ref="J68:J131" si="21">MAX(0,(E68-149.5)*2.14)</f>
        <v>50.290000000000006</v>
      </c>
      <c r="K68" s="58">
        <f t="shared" ref="K68:K131" si="22">MAX(0,(F68-191.5)*1.5)</f>
        <v>56.25</v>
      </c>
      <c r="L68" s="58">
        <f t="shared" si="12"/>
        <v>56.25</v>
      </c>
      <c r="M68" s="58">
        <f t="shared" si="13"/>
        <v>28.799999999999994</v>
      </c>
      <c r="N68" s="58">
        <f t="shared" si="14"/>
        <v>16.7</v>
      </c>
      <c r="O68" s="58">
        <f t="shared" si="15"/>
        <v>208.29</v>
      </c>
      <c r="P68" s="58" t="str">
        <f t="shared" si="16"/>
        <v>A</v>
      </c>
      <c r="Q68" s="58" t="str">
        <f t="shared" si="17"/>
        <v>A</v>
      </c>
      <c r="R68" s="58" t="str">
        <f t="shared" si="18"/>
        <v>B</v>
      </c>
      <c r="S68" s="58" t="str">
        <f t="shared" si="19"/>
        <v>D</v>
      </c>
      <c r="T68" s="58" t="str">
        <f t="shared" si="20"/>
        <v>D</v>
      </c>
      <c r="U68" s="58" t="str">
        <f t="shared" ref="U68:U131" si="23">+IF(J68*0.5+K68*0.5+L68+M68+N68&gt;=(0.5+0.5+1+1+1)*65,"A",IF(J68*0.5+K68*0.5+L68+M68+N68&gt;=(0.5+0.5+1+1+1)*50,"B",IF(J68*0.5+K68*0.5+L68+M68+N68&gt;=(0.5+0.5+1+1+1)*40,"C","D")))</f>
        <v>D</v>
      </c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</row>
    <row r="69" spans="1:46" s="24" customFormat="1" ht="13.5" thickBot="1" x14ac:dyDescent="0.25">
      <c r="A69" s="10">
        <v>67</v>
      </c>
      <c r="B69" s="54" t="s">
        <v>205</v>
      </c>
      <c r="C69" s="53">
        <v>2012</v>
      </c>
      <c r="D69" s="55" t="s">
        <v>410</v>
      </c>
      <c r="E69" s="56">
        <v>164</v>
      </c>
      <c r="F69" s="56">
        <v>213</v>
      </c>
      <c r="G69" s="56">
        <v>270</v>
      </c>
      <c r="H69" s="57">
        <v>10.32</v>
      </c>
      <c r="I69" s="56">
        <v>218</v>
      </c>
      <c r="J69" s="58">
        <f t="shared" si="21"/>
        <v>31.03</v>
      </c>
      <c r="K69" s="58">
        <f t="shared" si="22"/>
        <v>32.25</v>
      </c>
      <c r="L69" s="58">
        <f t="shared" si="12"/>
        <v>35.25</v>
      </c>
      <c r="M69" s="58">
        <f t="shared" si="13"/>
        <v>30.900000000000002</v>
      </c>
      <c r="N69" s="58">
        <f t="shared" si="14"/>
        <v>56.78</v>
      </c>
      <c r="O69" s="58">
        <f t="shared" si="15"/>
        <v>186.21</v>
      </c>
      <c r="P69" s="58" t="str">
        <f t="shared" si="16"/>
        <v>B</v>
      </c>
      <c r="Q69" s="58" t="str">
        <f t="shared" si="17"/>
        <v>B</v>
      </c>
      <c r="R69" s="58" t="str">
        <f t="shared" si="18"/>
        <v>D</v>
      </c>
      <c r="S69" s="58" t="str">
        <f t="shared" si="19"/>
        <v>D</v>
      </c>
      <c r="T69" s="58" t="str">
        <f t="shared" si="20"/>
        <v>B</v>
      </c>
      <c r="U69" s="58" t="str">
        <f t="shared" si="23"/>
        <v>D</v>
      </c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</row>
    <row r="70" spans="1:46" s="24" customFormat="1" ht="13.5" thickBot="1" x14ac:dyDescent="0.25">
      <c r="A70" s="10">
        <v>68</v>
      </c>
      <c r="B70" s="54" t="s">
        <v>206</v>
      </c>
      <c r="C70" s="53">
        <v>2011</v>
      </c>
      <c r="D70" s="55" t="s">
        <v>410</v>
      </c>
      <c r="E70" s="56">
        <v>169</v>
      </c>
      <c r="F70" s="56">
        <v>224</v>
      </c>
      <c r="G70" s="56">
        <v>272</v>
      </c>
      <c r="H70" s="57">
        <v>10.93</v>
      </c>
      <c r="I70" s="56">
        <v>205</v>
      </c>
      <c r="J70" s="58">
        <f t="shared" si="21"/>
        <v>41.730000000000004</v>
      </c>
      <c r="K70" s="58">
        <f t="shared" si="22"/>
        <v>48.75</v>
      </c>
      <c r="L70" s="58">
        <f t="shared" si="12"/>
        <v>38.25</v>
      </c>
      <c r="M70" s="58">
        <f t="shared" si="13"/>
        <v>35.474999999999994</v>
      </c>
      <c r="N70" s="58">
        <f t="shared" si="14"/>
        <v>35.07</v>
      </c>
      <c r="O70" s="58">
        <f t="shared" si="15"/>
        <v>199.27500000000001</v>
      </c>
      <c r="P70" s="58" t="str">
        <f t="shared" si="16"/>
        <v>A</v>
      </c>
      <c r="Q70" s="58" t="str">
        <f t="shared" si="17"/>
        <v>A</v>
      </c>
      <c r="R70" s="58" t="str">
        <f t="shared" si="18"/>
        <v>D</v>
      </c>
      <c r="S70" s="58" t="str">
        <f t="shared" si="19"/>
        <v>D</v>
      </c>
      <c r="T70" s="58" t="str">
        <f t="shared" si="20"/>
        <v>D</v>
      </c>
      <c r="U70" s="58" t="str">
        <f t="shared" si="23"/>
        <v>D</v>
      </c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</row>
    <row r="71" spans="1:46" s="24" customFormat="1" ht="13.5" thickBot="1" x14ac:dyDescent="0.25">
      <c r="A71" s="10">
        <v>69</v>
      </c>
      <c r="B71" s="54" t="s">
        <v>268</v>
      </c>
      <c r="C71" s="53">
        <v>2011</v>
      </c>
      <c r="D71" s="55" t="s">
        <v>387</v>
      </c>
      <c r="E71" s="56">
        <v>160</v>
      </c>
      <c r="F71" s="56">
        <v>210</v>
      </c>
      <c r="G71" s="56">
        <v>268</v>
      </c>
      <c r="H71" s="57">
        <v>9.3800000000000008</v>
      </c>
      <c r="I71" s="56">
        <v>227</v>
      </c>
      <c r="J71" s="58">
        <f t="shared" si="21"/>
        <v>22.470000000000002</v>
      </c>
      <c r="K71" s="58">
        <f t="shared" si="22"/>
        <v>27.75</v>
      </c>
      <c r="L71" s="58">
        <f t="shared" si="12"/>
        <v>32.25</v>
      </c>
      <c r="M71" s="58">
        <f t="shared" si="13"/>
        <v>23.850000000000005</v>
      </c>
      <c r="N71" s="58">
        <f t="shared" si="14"/>
        <v>71.81</v>
      </c>
      <c r="O71" s="58">
        <f t="shared" si="15"/>
        <v>178.13</v>
      </c>
      <c r="P71" s="58" t="str">
        <f t="shared" si="16"/>
        <v>C</v>
      </c>
      <c r="Q71" s="58" t="str">
        <f t="shared" si="17"/>
        <v>B</v>
      </c>
      <c r="R71" s="58" t="str">
        <f t="shared" si="18"/>
        <v>D</v>
      </c>
      <c r="S71" s="58" t="str">
        <f t="shared" si="19"/>
        <v>D</v>
      </c>
      <c r="T71" s="58" t="str">
        <f t="shared" si="20"/>
        <v>A</v>
      </c>
      <c r="U71" s="58" t="str">
        <f t="shared" si="23"/>
        <v>D</v>
      </c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</row>
    <row r="72" spans="1:46" s="24" customFormat="1" ht="13.5" thickBot="1" x14ac:dyDescent="0.25">
      <c r="A72" s="10">
        <v>70</v>
      </c>
      <c r="B72" s="54" t="s">
        <v>155</v>
      </c>
      <c r="C72" s="53">
        <v>2012</v>
      </c>
      <c r="D72" s="55" t="s">
        <v>399</v>
      </c>
      <c r="E72" s="56">
        <v>167</v>
      </c>
      <c r="F72" s="56">
        <v>215</v>
      </c>
      <c r="G72" s="56">
        <v>270</v>
      </c>
      <c r="H72" s="57">
        <v>9.5399999999999991</v>
      </c>
      <c r="I72" s="56">
        <v>217</v>
      </c>
      <c r="J72" s="58">
        <f t="shared" si="21"/>
        <v>37.450000000000003</v>
      </c>
      <c r="K72" s="58">
        <f t="shared" si="22"/>
        <v>35.25</v>
      </c>
      <c r="L72" s="58">
        <f t="shared" si="12"/>
        <v>35.25</v>
      </c>
      <c r="M72" s="58">
        <f t="shared" si="13"/>
        <v>25.049999999999994</v>
      </c>
      <c r="N72" s="58">
        <f t="shared" si="14"/>
        <v>55.11</v>
      </c>
      <c r="O72" s="58">
        <f t="shared" si="15"/>
        <v>188.11</v>
      </c>
      <c r="P72" s="58" t="str">
        <f t="shared" si="16"/>
        <v>A</v>
      </c>
      <c r="Q72" s="58" t="str">
        <f t="shared" si="17"/>
        <v>A</v>
      </c>
      <c r="R72" s="58" t="str">
        <f t="shared" si="18"/>
        <v>D</v>
      </c>
      <c r="S72" s="58" t="str">
        <f t="shared" si="19"/>
        <v>D</v>
      </c>
      <c r="T72" s="58" t="str">
        <f t="shared" si="20"/>
        <v>B</v>
      </c>
      <c r="U72" s="58" t="str">
        <f t="shared" si="23"/>
        <v>D</v>
      </c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</row>
    <row r="73" spans="1:46" s="24" customFormat="1" ht="13.5" thickBot="1" x14ac:dyDescent="0.25">
      <c r="A73" s="10">
        <v>71</v>
      </c>
      <c r="B73" s="54" t="s">
        <v>64</v>
      </c>
      <c r="C73" s="53">
        <v>2011</v>
      </c>
      <c r="D73" s="55" t="s">
        <v>385</v>
      </c>
      <c r="E73" s="56">
        <v>161</v>
      </c>
      <c r="F73" s="56">
        <v>215</v>
      </c>
      <c r="G73" s="56">
        <v>266</v>
      </c>
      <c r="H73" s="57">
        <v>12.3</v>
      </c>
      <c r="I73" s="56">
        <v>212</v>
      </c>
      <c r="J73" s="58">
        <f t="shared" si="21"/>
        <v>24.610000000000003</v>
      </c>
      <c r="K73" s="58">
        <f t="shared" si="22"/>
        <v>35.25</v>
      </c>
      <c r="L73" s="58">
        <f t="shared" si="12"/>
        <v>29.25</v>
      </c>
      <c r="M73" s="58">
        <f t="shared" si="13"/>
        <v>45.750000000000007</v>
      </c>
      <c r="N73" s="58">
        <f t="shared" si="14"/>
        <v>46.76</v>
      </c>
      <c r="O73" s="58">
        <f t="shared" si="15"/>
        <v>181.62</v>
      </c>
      <c r="P73" s="58" t="str">
        <f t="shared" si="16"/>
        <v>C</v>
      </c>
      <c r="Q73" s="58" t="str">
        <f t="shared" si="17"/>
        <v>A</v>
      </c>
      <c r="R73" s="58" t="str">
        <f t="shared" si="18"/>
        <v>D</v>
      </c>
      <c r="S73" s="58" t="str">
        <f t="shared" si="19"/>
        <v>C</v>
      </c>
      <c r="T73" s="58" t="str">
        <f t="shared" si="20"/>
        <v>C</v>
      </c>
      <c r="U73" s="58" t="str">
        <f t="shared" si="23"/>
        <v>D</v>
      </c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</row>
    <row r="74" spans="1:46" s="24" customFormat="1" ht="13.5" thickBot="1" x14ac:dyDescent="0.25">
      <c r="A74" s="10">
        <v>72</v>
      </c>
      <c r="B74" s="54" t="s">
        <v>156</v>
      </c>
      <c r="C74" s="53">
        <v>2012</v>
      </c>
      <c r="D74" s="55" t="s">
        <v>399</v>
      </c>
      <c r="E74" s="56">
        <v>176</v>
      </c>
      <c r="F74" s="56">
        <v>230</v>
      </c>
      <c r="G74" s="56">
        <v>280</v>
      </c>
      <c r="H74" s="57">
        <v>11.7</v>
      </c>
      <c r="I74" s="56">
        <v>183</v>
      </c>
      <c r="J74" s="58">
        <f t="shared" si="21"/>
        <v>56.71</v>
      </c>
      <c r="K74" s="58">
        <f t="shared" si="22"/>
        <v>57.75</v>
      </c>
      <c r="L74" s="58">
        <f t="shared" si="12"/>
        <v>50.25</v>
      </c>
      <c r="M74" s="58">
        <f t="shared" si="13"/>
        <v>41.249999999999993</v>
      </c>
      <c r="N74" s="58">
        <f t="shared" si="14"/>
        <v>0</v>
      </c>
      <c r="O74" s="58">
        <f t="shared" si="15"/>
        <v>205.96</v>
      </c>
      <c r="P74" s="58" t="str">
        <f t="shared" si="16"/>
        <v>A</v>
      </c>
      <c r="Q74" s="58" t="str">
        <f t="shared" si="17"/>
        <v>A</v>
      </c>
      <c r="R74" s="58" t="str">
        <f t="shared" si="18"/>
        <v>B</v>
      </c>
      <c r="S74" s="58" t="str">
        <f t="shared" si="19"/>
        <v>C</v>
      </c>
      <c r="T74" s="58" t="str">
        <f t="shared" si="20"/>
        <v>D</v>
      </c>
      <c r="U74" s="58" t="str">
        <f t="shared" si="23"/>
        <v>D</v>
      </c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</row>
    <row r="75" spans="1:46" s="24" customFormat="1" ht="13.5" thickBot="1" x14ac:dyDescent="0.25">
      <c r="A75" s="10">
        <v>73</v>
      </c>
      <c r="B75" s="54" t="s">
        <v>335</v>
      </c>
      <c r="C75" s="53">
        <v>2011</v>
      </c>
      <c r="D75" s="55" t="s">
        <v>397</v>
      </c>
      <c r="E75" s="56">
        <v>179</v>
      </c>
      <c r="F75" s="56">
        <v>237</v>
      </c>
      <c r="G75" s="56">
        <v>270</v>
      </c>
      <c r="H75" s="57">
        <v>12.42</v>
      </c>
      <c r="I75" s="56">
        <v>161</v>
      </c>
      <c r="J75" s="58">
        <f t="shared" si="21"/>
        <v>63.13</v>
      </c>
      <c r="K75" s="58">
        <f t="shared" si="22"/>
        <v>68.25</v>
      </c>
      <c r="L75" s="58">
        <f t="shared" si="12"/>
        <v>35.25</v>
      </c>
      <c r="M75" s="58">
        <f t="shared" si="13"/>
        <v>46.65</v>
      </c>
      <c r="N75" s="58">
        <f t="shared" si="14"/>
        <v>0</v>
      </c>
      <c r="O75" s="58">
        <f t="shared" si="15"/>
        <v>213.28</v>
      </c>
      <c r="P75" s="58" t="str">
        <f t="shared" si="16"/>
        <v>A</v>
      </c>
      <c r="Q75" s="58" t="str">
        <f t="shared" si="17"/>
        <v>A</v>
      </c>
      <c r="R75" s="58" t="str">
        <f t="shared" si="18"/>
        <v>D</v>
      </c>
      <c r="S75" s="58" t="str">
        <f t="shared" si="19"/>
        <v>C</v>
      </c>
      <c r="T75" s="58" t="str">
        <f t="shared" si="20"/>
        <v>D</v>
      </c>
      <c r="U75" s="58" t="str">
        <f t="shared" si="23"/>
        <v>D</v>
      </c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</row>
    <row r="76" spans="1:46" s="24" customFormat="1" ht="13.5" thickBot="1" x14ac:dyDescent="0.25">
      <c r="A76" s="10">
        <v>74</v>
      </c>
      <c r="B76" s="54" t="s">
        <v>322</v>
      </c>
      <c r="C76" s="53">
        <v>2011</v>
      </c>
      <c r="D76" s="55" t="s">
        <v>402</v>
      </c>
      <c r="E76" s="56">
        <v>173</v>
      </c>
      <c r="F76" s="56">
        <v>225</v>
      </c>
      <c r="G76" s="56">
        <v>276</v>
      </c>
      <c r="H76" s="57">
        <v>12.83</v>
      </c>
      <c r="I76" s="56">
        <v>186</v>
      </c>
      <c r="J76" s="58">
        <f t="shared" si="21"/>
        <v>50.290000000000006</v>
      </c>
      <c r="K76" s="58">
        <f t="shared" si="22"/>
        <v>50.25</v>
      </c>
      <c r="L76" s="58">
        <f t="shared" si="12"/>
        <v>44.25</v>
      </c>
      <c r="M76" s="58">
        <f t="shared" si="13"/>
        <v>49.725000000000001</v>
      </c>
      <c r="N76" s="58">
        <f t="shared" si="14"/>
        <v>3.34</v>
      </c>
      <c r="O76" s="58">
        <f t="shared" si="15"/>
        <v>197.85500000000002</v>
      </c>
      <c r="P76" s="58" t="str">
        <f t="shared" si="16"/>
        <v>A</v>
      </c>
      <c r="Q76" s="58" t="str">
        <f t="shared" si="17"/>
        <v>A</v>
      </c>
      <c r="R76" s="58" t="str">
        <f t="shared" si="18"/>
        <v>C</v>
      </c>
      <c r="S76" s="58" t="str">
        <f t="shared" si="19"/>
        <v>C</v>
      </c>
      <c r="T76" s="58" t="str">
        <f t="shared" si="20"/>
        <v>D</v>
      </c>
      <c r="U76" s="58" t="str">
        <f t="shared" si="23"/>
        <v>D</v>
      </c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</row>
    <row r="77" spans="1:46" s="24" customFormat="1" ht="13.5" thickBot="1" x14ac:dyDescent="0.25">
      <c r="A77" s="10">
        <v>75</v>
      </c>
      <c r="B77" s="54" t="s">
        <v>54</v>
      </c>
      <c r="C77" s="53">
        <v>2011</v>
      </c>
      <c r="D77" s="55" t="s">
        <v>401</v>
      </c>
      <c r="E77" s="56">
        <v>172</v>
      </c>
      <c r="F77" s="56">
        <v>221</v>
      </c>
      <c r="G77" s="56">
        <v>270</v>
      </c>
      <c r="H77" s="57">
        <v>13.1</v>
      </c>
      <c r="I77" s="56">
        <v>192</v>
      </c>
      <c r="J77" s="58">
        <f t="shared" si="21"/>
        <v>48.150000000000006</v>
      </c>
      <c r="K77" s="58">
        <f t="shared" si="22"/>
        <v>44.25</v>
      </c>
      <c r="L77" s="58">
        <f t="shared" si="12"/>
        <v>35.25</v>
      </c>
      <c r="M77" s="58">
        <f t="shared" si="13"/>
        <v>51.749999999999993</v>
      </c>
      <c r="N77" s="58">
        <f t="shared" si="14"/>
        <v>13.36</v>
      </c>
      <c r="O77" s="58">
        <f t="shared" si="15"/>
        <v>192.76</v>
      </c>
      <c r="P77" s="58" t="str">
        <f t="shared" si="16"/>
        <v>A</v>
      </c>
      <c r="Q77" s="58" t="str">
        <f t="shared" si="17"/>
        <v>A</v>
      </c>
      <c r="R77" s="58" t="str">
        <f t="shared" si="18"/>
        <v>D</v>
      </c>
      <c r="S77" s="58" t="str">
        <f t="shared" si="19"/>
        <v>B</v>
      </c>
      <c r="T77" s="58" t="str">
        <f t="shared" si="20"/>
        <v>D</v>
      </c>
      <c r="U77" s="58" t="str">
        <f t="shared" si="23"/>
        <v>D</v>
      </c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</row>
    <row r="78" spans="1:46" s="24" customFormat="1" ht="13.5" thickBot="1" x14ac:dyDescent="0.25">
      <c r="A78" s="10">
        <v>76</v>
      </c>
      <c r="B78" s="54" t="s">
        <v>94</v>
      </c>
      <c r="C78" s="53">
        <v>2011</v>
      </c>
      <c r="D78" s="55" t="s">
        <v>415</v>
      </c>
      <c r="E78" s="56">
        <v>176</v>
      </c>
      <c r="F78" s="56">
        <v>226</v>
      </c>
      <c r="G78" s="56">
        <v>272</v>
      </c>
      <c r="H78" s="57">
        <v>8.9</v>
      </c>
      <c r="I78" s="56">
        <v>204</v>
      </c>
      <c r="J78" s="58">
        <f t="shared" si="21"/>
        <v>56.71</v>
      </c>
      <c r="K78" s="58">
        <f t="shared" si="22"/>
        <v>51.75</v>
      </c>
      <c r="L78" s="58">
        <f t="shared" si="12"/>
        <v>38.25</v>
      </c>
      <c r="M78" s="58">
        <f t="shared" si="13"/>
        <v>20.25</v>
      </c>
      <c r="N78" s="58">
        <f t="shared" si="14"/>
        <v>33.4</v>
      </c>
      <c r="O78" s="58">
        <f t="shared" si="15"/>
        <v>200.36</v>
      </c>
      <c r="P78" s="58" t="str">
        <f t="shared" si="16"/>
        <v>A</v>
      </c>
      <c r="Q78" s="58" t="str">
        <f t="shared" si="17"/>
        <v>A</v>
      </c>
      <c r="R78" s="58" t="str">
        <f t="shared" si="18"/>
        <v>D</v>
      </c>
      <c r="S78" s="58" t="str">
        <f t="shared" si="19"/>
        <v>D</v>
      </c>
      <c r="T78" s="58" t="str">
        <f t="shared" si="20"/>
        <v>D</v>
      </c>
      <c r="U78" s="58" t="str">
        <f t="shared" si="23"/>
        <v>D</v>
      </c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</row>
    <row r="79" spans="1:46" s="24" customFormat="1" ht="13.5" thickBot="1" x14ac:dyDescent="0.25">
      <c r="A79" s="10">
        <v>77</v>
      </c>
      <c r="B79" s="54" t="s">
        <v>16</v>
      </c>
      <c r="C79" s="53">
        <v>2011</v>
      </c>
      <c r="D79" s="55" t="s">
        <v>398</v>
      </c>
      <c r="E79" s="56">
        <v>158</v>
      </c>
      <c r="F79" s="56">
        <v>208</v>
      </c>
      <c r="G79" s="56">
        <v>262</v>
      </c>
      <c r="H79" s="57">
        <v>11.24</v>
      </c>
      <c r="I79" s="56">
        <v>222</v>
      </c>
      <c r="J79" s="58">
        <f t="shared" si="21"/>
        <v>18.190000000000001</v>
      </c>
      <c r="K79" s="58">
        <f t="shared" si="22"/>
        <v>24.75</v>
      </c>
      <c r="L79" s="58">
        <f t="shared" si="12"/>
        <v>23.25</v>
      </c>
      <c r="M79" s="58">
        <f t="shared" si="13"/>
        <v>37.799999999999997</v>
      </c>
      <c r="N79" s="58">
        <f t="shared" si="14"/>
        <v>63.459999999999994</v>
      </c>
      <c r="O79" s="58">
        <f t="shared" si="15"/>
        <v>167.45</v>
      </c>
      <c r="P79" s="58" t="str">
        <f t="shared" si="16"/>
        <v>D</v>
      </c>
      <c r="Q79" s="58" t="str">
        <f t="shared" si="17"/>
        <v>C</v>
      </c>
      <c r="R79" s="58" t="str">
        <f t="shared" si="18"/>
        <v>D</v>
      </c>
      <c r="S79" s="58" t="str">
        <f t="shared" si="19"/>
        <v>D</v>
      </c>
      <c r="T79" s="58" t="str">
        <f t="shared" si="20"/>
        <v>B</v>
      </c>
      <c r="U79" s="58" t="str">
        <f t="shared" si="23"/>
        <v>D</v>
      </c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</row>
    <row r="80" spans="1:46" s="24" customFormat="1" ht="13.5" thickBot="1" x14ac:dyDescent="0.25">
      <c r="A80" s="10">
        <v>78</v>
      </c>
      <c r="B80" s="54" t="s">
        <v>69</v>
      </c>
      <c r="C80" s="53">
        <v>2011</v>
      </c>
      <c r="D80" s="55" t="s">
        <v>385</v>
      </c>
      <c r="E80" s="56">
        <v>163</v>
      </c>
      <c r="F80" s="56">
        <v>212</v>
      </c>
      <c r="G80" s="56">
        <v>262</v>
      </c>
      <c r="H80" s="57">
        <v>12</v>
      </c>
      <c r="I80" s="56">
        <v>213</v>
      </c>
      <c r="J80" s="58">
        <f t="shared" si="21"/>
        <v>28.89</v>
      </c>
      <c r="K80" s="58">
        <f t="shared" si="22"/>
        <v>30.75</v>
      </c>
      <c r="L80" s="58">
        <f t="shared" si="12"/>
        <v>23.25</v>
      </c>
      <c r="M80" s="58">
        <f t="shared" si="13"/>
        <v>43.5</v>
      </c>
      <c r="N80" s="58">
        <f t="shared" si="14"/>
        <v>48.43</v>
      </c>
      <c r="O80" s="58">
        <f t="shared" si="15"/>
        <v>174.82</v>
      </c>
      <c r="P80" s="58" t="str">
        <f t="shared" si="16"/>
        <v>B</v>
      </c>
      <c r="Q80" s="58" t="str">
        <f t="shared" si="17"/>
        <v>B</v>
      </c>
      <c r="R80" s="58" t="str">
        <f t="shared" si="18"/>
        <v>D</v>
      </c>
      <c r="S80" s="58" t="str">
        <f t="shared" si="19"/>
        <v>C</v>
      </c>
      <c r="T80" s="58" t="str">
        <f t="shared" si="20"/>
        <v>C</v>
      </c>
      <c r="U80" s="58" t="str">
        <f t="shared" si="23"/>
        <v>D</v>
      </c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</row>
    <row r="81" spans="1:46" s="24" customFormat="1" ht="13.5" thickBot="1" x14ac:dyDescent="0.25">
      <c r="A81" s="10">
        <v>79</v>
      </c>
      <c r="B81" s="54" t="s">
        <v>42</v>
      </c>
      <c r="C81" s="53">
        <v>2011</v>
      </c>
      <c r="D81" s="55" t="s">
        <v>388</v>
      </c>
      <c r="E81" s="56">
        <v>172</v>
      </c>
      <c r="F81" s="56">
        <v>225</v>
      </c>
      <c r="G81" s="56">
        <v>278</v>
      </c>
      <c r="H81" s="57">
        <v>12.6</v>
      </c>
      <c r="I81" s="56">
        <v>182</v>
      </c>
      <c r="J81" s="58">
        <f t="shared" si="21"/>
        <v>48.150000000000006</v>
      </c>
      <c r="K81" s="58">
        <f t="shared" si="22"/>
        <v>50.25</v>
      </c>
      <c r="L81" s="58">
        <f t="shared" si="12"/>
        <v>47.25</v>
      </c>
      <c r="M81" s="58">
        <f t="shared" si="13"/>
        <v>47.999999999999993</v>
      </c>
      <c r="N81" s="58">
        <f t="shared" si="14"/>
        <v>0</v>
      </c>
      <c r="O81" s="58">
        <f t="shared" si="15"/>
        <v>193.65</v>
      </c>
      <c r="P81" s="58" t="str">
        <f t="shared" si="16"/>
        <v>A</v>
      </c>
      <c r="Q81" s="58" t="str">
        <f t="shared" si="17"/>
        <v>A</v>
      </c>
      <c r="R81" s="58" t="str">
        <f t="shared" si="18"/>
        <v>C</v>
      </c>
      <c r="S81" s="58" t="str">
        <f t="shared" si="19"/>
        <v>C</v>
      </c>
      <c r="T81" s="58" t="str">
        <f t="shared" si="20"/>
        <v>D</v>
      </c>
      <c r="U81" s="58" t="str">
        <f t="shared" si="23"/>
        <v>D</v>
      </c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</row>
    <row r="82" spans="1:46" s="24" customFormat="1" ht="13.5" thickBot="1" x14ac:dyDescent="0.25">
      <c r="A82" s="10">
        <v>80</v>
      </c>
      <c r="B82" s="54" t="s">
        <v>101</v>
      </c>
      <c r="C82" s="53">
        <v>2011</v>
      </c>
      <c r="D82" s="55" t="s">
        <v>400</v>
      </c>
      <c r="E82" s="56">
        <v>163</v>
      </c>
      <c r="F82" s="56">
        <v>216</v>
      </c>
      <c r="G82" s="56">
        <v>266</v>
      </c>
      <c r="H82" s="57">
        <v>12.4</v>
      </c>
      <c r="I82" s="56">
        <v>205</v>
      </c>
      <c r="J82" s="58">
        <f t="shared" si="21"/>
        <v>28.89</v>
      </c>
      <c r="K82" s="58">
        <f t="shared" si="22"/>
        <v>36.75</v>
      </c>
      <c r="L82" s="58">
        <f t="shared" si="12"/>
        <v>29.25</v>
      </c>
      <c r="M82" s="58">
        <f t="shared" si="13"/>
        <v>46.5</v>
      </c>
      <c r="N82" s="58">
        <f t="shared" si="14"/>
        <v>35.07</v>
      </c>
      <c r="O82" s="58">
        <f t="shared" si="15"/>
        <v>176.45999999999998</v>
      </c>
      <c r="P82" s="58" t="str">
        <f t="shared" si="16"/>
        <v>B</v>
      </c>
      <c r="Q82" s="58" t="str">
        <f t="shared" si="17"/>
        <v>A</v>
      </c>
      <c r="R82" s="58" t="str">
        <f t="shared" si="18"/>
        <v>D</v>
      </c>
      <c r="S82" s="58" t="str">
        <f t="shared" si="19"/>
        <v>C</v>
      </c>
      <c r="T82" s="58" t="str">
        <f t="shared" si="20"/>
        <v>D</v>
      </c>
      <c r="U82" s="58" t="str">
        <f t="shared" si="23"/>
        <v>D</v>
      </c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</row>
    <row r="83" spans="1:46" s="24" customFormat="1" ht="13.5" thickBot="1" x14ac:dyDescent="0.25">
      <c r="A83" s="10">
        <v>81</v>
      </c>
      <c r="B83" s="54" t="s">
        <v>365</v>
      </c>
      <c r="C83" s="53">
        <v>2011</v>
      </c>
      <c r="D83" s="55" t="s">
        <v>1</v>
      </c>
      <c r="E83" s="56">
        <v>176</v>
      </c>
      <c r="F83" s="56">
        <v>232</v>
      </c>
      <c r="G83" s="56">
        <v>278</v>
      </c>
      <c r="H83" s="57">
        <v>11.19</v>
      </c>
      <c r="I83" s="56">
        <v>172</v>
      </c>
      <c r="J83" s="58">
        <f t="shared" si="21"/>
        <v>56.71</v>
      </c>
      <c r="K83" s="58">
        <f t="shared" si="22"/>
        <v>60.75</v>
      </c>
      <c r="L83" s="58">
        <f t="shared" si="12"/>
        <v>47.25</v>
      </c>
      <c r="M83" s="58">
        <f t="shared" si="13"/>
        <v>37.424999999999997</v>
      </c>
      <c r="N83" s="58">
        <f t="shared" si="14"/>
        <v>0</v>
      </c>
      <c r="O83" s="58">
        <f t="shared" si="15"/>
        <v>202.13499999999999</v>
      </c>
      <c r="P83" s="58" t="str">
        <f t="shared" si="16"/>
        <v>A</v>
      </c>
      <c r="Q83" s="58" t="str">
        <f t="shared" si="17"/>
        <v>A</v>
      </c>
      <c r="R83" s="58" t="str">
        <f t="shared" si="18"/>
        <v>C</v>
      </c>
      <c r="S83" s="58" t="str">
        <f t="shared" si="19"/>
        <v>D</v>
      </c>
      <c r="T83" s="58" t="str">
        <f t="shared" si="20"/>
        <v>D</v>
      </c>
      <c r="U83" s="58" t="str">
        <f t="shared" si="23"/>
        <v>D</v>
      </c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</row>
    <row r="84" spans="1:46" s="24" customFormat="1" ht="13.5" thickBot="1" x14ac:dyDescent="0.25">
      <c r="A84" s="10">
        <v>82</v>
      </c>
      <c r="B84" s="54" t="s">
        <v>359</v>
      </c>
      <c r="C84" s="53">
        <v>2011</v>
      </c>
      <c r="D84" s="55" t="s">
        <v>1</v>
      </c>
      <c r="E84" s="56">
        <v>155</v>
      </c>
      <c r="F84" s="56">
        <v>205</v>
      </c>
      <c r="G84" s="56">
        <v>266</v>
      </c>
      <c r="H84" s="57">
        <v>11.7</v>
      </c>
      <c r="I84" s="56">
        <v>217</v>
      </c>
      <c r="J84" s="58">
        <f t="shared" si="21"/>
        <v>11.770000000000001</v>
      </c>
      <c r="K84" s="58">
        <f t="shared" si="22"/>
        <v>20.25</v>
      </c>
      <c r="L84" s="58">
        <f t="shared" si="12"/>
        <v>29.25</v>
      </c>
      <c r="M84" s="58">
        <f t="shared" si="13"/>
        <v>41.249999999999993</v>
      </c>
      <c r="N84" s="58">
        <f t="shared" si="14"/>
        <v>55.11</v>
      </c>
      <c r="O84" s="58">
        <f t="shared" si="15"/>
        <v>157.63</v>
      </c>
      <c r="P84" s="58" t="str">
        <f t="shared" si="16"/>
        <v>D</v>
      </c>
      <c r="Q84" s="58" t="str">
        <f t="shared" si="17"/>
        <v>C</v>
      </c>
      <c r="R84" s="58" t="str">
        <f t="shared" si="18"/>
        <v>D</v>
      </c>
      <c r="S84" s="58" t="str">
        <f t="shared" si="19"/>
        <v>C</v>
      </c>
      <c r="T84" s="58" t="str">
        <f t="shared" si="20"/>
        <v>B</v>
      </c>
      <c r="U84" s="58" t="str">
        <f t="shared" si="23"/>
        <v>D</v>
      </c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</row>
    <row r="85" spans="1:46" s="24" customFormat="1" ht="13.5" thickBot="1" x14ac:dyDescent="0.25">
      <c r="A85" s="10">
        <v>83</v>
      </c>
      <c r="B85" s="54" t="s">
        <v>308</v>
      </c>
      <c r="C85" s="53">
        <v>2011</v>
      </c>
      <c r="D85" s="55" t="s">
        <v>382</v>
      </c>
      <c r="E85" s="56">
        <v>178</v>
      </c>
      <c r="F85" s="56">
        <v>231</v>
      </c>
      <c r="G85" s="56">
        <v>280</v>
      </c>
      <c r="H85" s="57">
        <v>10.35</v>
      </c>
      <c r="I85" s="56">
        <v>177</v>
      </c>
      <c r="J85" s="58">
        <f t="shared" si="21"/>
        <v>60.99</v>
      </c>
      <c r="K85" s="58">
        <f t="shared" si="22"/>
        <v>59.25</v>
      </c>
      <c r="L85" s="58">
        <f t="shared" si="12"/>
        <v>50.25</v>
      </c>
      <c r="M85" s="58">
        <f t="shared" si="13"/>
        <v>31.124999999999996</v>
      </c>
      <c r="N85" s="58">
        <f t="shared" si="14"/>
        <v>0</v>
      </c>
      <c r="O85" s="58">
        <f t="shared" si="15"/>
        <v>201.61500000000001</v>
      </c>
      <c r="P85" s="58" t="str">
        <f t="shared" si="16"/>
        <v>A</v>
      </c>
      <c r="Q85" s="58" t="str">
        <f t="shared" si="17"/>
        <v>A</v>
      </c>
      <c r="R85" s="58" t="str">
        <f t="shared" si="18"/>
        <v>B</v>
      </c>
      <c r="S85" s="58" t="str">
        <f t="shared" si="19"/>
        <v>D</v>
      </c>
      <c r="T85" s="58" t="str">
        <f t="shared" si="20"/>
        <v>D</v>
      </c>
      <c r="U85" s="58" t="str">
        <f t="shared" si="23"/>
        <v>D</v>
      </c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</row>
    <row r="86" spans="1:46" s="24" customFormat="1" ht="13.5" thickBot="1" x14ac:dyDescent="0.25">
      <c r="A86" s="10">
        <v>84</v>
      </c>
      <c r="B86" s="54" t="s">
        <v>153</v>
      </c>
      <c r="C86" s="53">
        <v>2011</v>
      </c>
      <c r="D86" s="55" t="s">
        <v>399</v>
      </c>
      <c r="E86" s="56">
        <v>171</v>
      </c>
      <c r="F86" s="56">
        <v>228</v>
      </c>
      <c r="G86" s="56">
        <v>274</v>
      </c>
      <c r="H86" s="57">
        <v>11.6</v>
      </c>
      <c r="I86" s="56">
        <v>189</v>
      </c>
      <c r="J86" s="58">
        <f t="shared" si="21"/>
        <v>46.010000000000005</v>
      </c>
      <c r="K86" s="58">
        <f t="shared" si="22"/>
        <v>54.75</v>
      </c>
      <c r="L86" s="58">
        <f t="shared" si="12"/>
        <v>41.25</v>
      </c>
      <c r="M86" s="58">
        <f t="shared" si="13"/>
        <v>40.499999999999993</v>
      </c>
      <c r="N86" s="58">
        <f t="shared" si="14"/>
        <v>8.35</v>
      </c>
      <c r="O86" s="58">
        <f t="shared" si="15"/>
        <v>190.85999999999999</v>
      </c>
      <c r="P86" s="58" t="str">
        <f t="shared" si="16"/>
        <v>A</v>
      </c>
      <c r="Q86" s="58" t="str">
        <f t="shared" si="17"/>
        <v>A</v>
      </c>
      <c r="R86" s="58" t="str">
        <f t="shared" si="18"/>
        <v>C</v>
      </c>
      <c r="S86" s="58" t="str">
        <f t="shared" si="19"/>
        <v>C</v>
      </c>
      <c r="T86" s="58" t="str">
        <f t="shared" si="20"/>
        <v>D</v>
      </c>
      <c r="U86" s="58" t="str">
        <f t="shared" si="23"/>
        <v>D</v>
      </c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</row>
    <row r="87" spans="1:46" s="24" customFormat="1" ht="13.5" thickBot="1" x14ac:dyDescent="0.25">
      <c r="A87" s="10">
        <v>85</v>
      </c>
      <c r="B87" s="54" t="s">
        <v>339</v>
      </c>
      <c r="C87" s="53">
        <v>2012</v>
      </c>
      <c r="D87" s="55" t="s">
        <v>0</v>
      </c>
      <c r="E87" s="56">
        <v>164</v>
      </c>
      <c r="F87" s="56">
        <v>217</v>
      </c>
      <c r="G87" s="56">
        <v>270</v>
      </c>
      <c r="H87" s="57">
        <v>10.52</v>
      </c>
      <c r="I87" s="56">
        <v>206</v>
      </c>
      <c r="J87" s="58">
        <f t="shared" si="21"/>
        <v>31.03</v>
      </c>
      <c r="K87" s="58">
        <f t="shared" si="22"/>
        <v>38.25</v>
      </c>
      <c r="L87" s="58">
        <f t="shared" si="12"/>
        <v>35.25</v>
      </c>
      <c r="M87" s="58">
        <f t="shared" si="13"/>
        <v>32.4</v>
      </c>
      <c r="N87" s="58">
        <f t="shared" si="14"/>
        <v>36.739999999999995</v>
      </c>
      <c r="O87" s="58">
        <f t="shared" si="15"/>
        <v>173.67000000000002</v>
      </c>
      <c r="P87" s="58" t="str">
        <f t="shared" si="16"/>
        <v>B</v>
      </c>
      <c r="Q87" s="58" t="str">
        <f t="shared" si="17"/>
        <v>A</v>
      </c>
      <c r="R87" s="58" t="str">
        <f t="shared" si="18"/>
        <v>D</v>
      </c>
      <c r="S87" s="58" t="str">
        <f t="shared" si="19"/>
        <v>D</v>
      </c>
      <c r="T87" s="58" t="str">
        <f t="shared" si="20"/>
        <v>D</v>
      </c>
      <c r="U87" s="58" t="str">
        <f t="shared" si="23"/>
        <v>D</v>
      </c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</row>
    <row r="88" spans="1:46" s="24" customFormat="1" ht="13.5" thickBot="1" x14ac:dyDescent="0.25">
      <c r="A88" s="10">
        <v>86</v>
      </c>
      <c r="B88" s="54" t="s">
        <v>77</v>
      </c>
      <c r="C88" s="53">
        <v>2011</v>
      </c>
      <c r="D88" s="55" t="s">
        <v>389</v>
      </c>
      <c r="E88" s="56">
        <v>163</v>
      </c>
      <c r="F88" s="56">
        <v>210</v>
      </c>
      <c r="G88" s="56">
        <v>266</v>
      </c>
      <c r="H88" s="57">
        <v>8.6</v>
      </c>
      <c r="I88" s="56">
        <v>222</v>
      </c>
      <c r="J88" s="58">
        <f t="shared" si="21"/>
        <v>28.89</v>
      </c>
      <c r="K88" s="58">
        <f t="shared" si="22"/>
        <v>27.75</v>
      </c>
      <c r="L88" s="58">
        <f t="shared" si="12"/>
        <v>29.25</v>
      </c>
      <c r="M88" s="58">
        <f t="shared" si="13"/>
        <v>17.999999999999996</v>
      </c>
      <c r="N88" s="58">
        <f t="shared" si="14"/>
        <v>63.459999999999994</v>
      </c>
      <c r="O88" s="58">
        <f t="shared" si="15"/>
        <v>167.35</v>
      </c>
      <c r="P88" s="58" t="str">
        <f t="shared" si="16"/>
        <v>B</v>
      </c>
      <c r="Q88" s="58" t="str">
        <f t="shared" si="17"/>
        <v>B</v>
      </c>
      <c r="R88" s="58" t="str">
        <f t="shared" si="18"/>
        <v>D</v>
      </c>
      <c r="S88" s="58" t="str">
        <f t="shared" si="19"/>
        <v>D</v>
      </c>
      <c r="T88" s="58" t="str">
        <f t="shared" si="20"/>
        <v>B</v>
      </c>
      <c r="U88" s="58" t="str">
        <f t="shared" si="23"/>
        <v>D</v>
      </c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</row>
    <row r="89" spans="1:46" s="24" customFormat="1" ht="13.5" thickBot="1" x14ac:dyDescent="0.25">
      <c r="A89" s="10">
        <v>87</v>
      </c>
      <c r="B89" s="54" t="s">
        <v>372</v>
      </c>
      <c r="C89" s="53">
        <v>2011</v>
      </c>
      <c r="D89" s="55" t="s">
        <v>381</v>
      </c>
      <c r="E89" s="56">
        <v>182</v>
      </c>
      <c r="F89" s="56">
        <v>239</v>
      </c>
      <c r="G89" s="56">
        <v>280</v>
      </c>
      <c r="H89" s="57">
        <v>8.6199999999999992</v>
      </c>
      <c r="I89" s="56">
        <v>179</v>
      </c>
      <c r="J89" s="58">
        <f t="shared" si="21"/>
        <v>69.55</v>
      </c>
      <c r="K89" s="58">
        <f t="shared" si="22"/>
        <v>71.25</v>
      </c>
      <c r="L89" s="58">
        <f t="shared" si="12"/>
        <v>50.25</v>
      </c>
      <c r="M89" s="58">
        <f t="shared" si="13"/>
        <v>18.149999999999991</v>
      </c>
      <c r="N89" s="58">
        <f t="shared" si="14"/>
        <v>0</v>
      </c>
      <c r="O89" s="58">
        <f t="shared" si="15"/>
        <v>209.2</v>
      </c>
      <c r="P89" s="58" t="str">
        <f t="shared" si="16"/>
        <v>A</v>
      </c>
      <c r="Q89" s="58" t="str">
        <f t="shared" si="17"/>
        <v>A</v>
      </c>
      <c r="R89" s="58" t="str">
        <f t="shared" si="18"/>
        <v>B</v>
      </c>
      <c r="S89" s="58" t="str">
        <f t="shared" si="19"/>
        <v>D</v>
      </c>
      <c r="T89" s="58" t="str">
        <f t="shared" si="20"/>
        <v>D</v>
      </c>
      <c r="U89" s="58" t="str">
        <f t="shared" si="23"/>
        <v>D</v>
      </c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</row>
    <row r="90" spans="1:46" s="24" customFormat="1" ht="13.5" thickBot="1" x14ac:dyDescent="0.25">
      <c r="A90" s="10">
        <v>88</v>
      </c>
      <c r="B90" s="54" t="s">
        <v>83</v>
      </c>
      <c r="C90" s="53">
        <v>2012</v>
      </c>
      <c r="D90" s="55" t="s">
        <v>393</v>
      </c>
      <c r="E90" s="56">
        <v>172</v>
      </c>
      <c r="F90" s="56">
        <v>227</v>
      </c>
      <c r="G90" s="56">
        <v>275</v>
      </c>
      <c r="H90" s="57">
        <v>11.1</v>
      </c>
      <c r="I90" s="56">
        <v>189</v>
      </c>
      <c r="J90" s="58">
        <f t="shared" si="21"/>
        <v>48.150000000000006</v>
      </c>
      <c r="K90" s="58">
        <f t="shared" si="22"/>
        <v>53.25</v>
      </c>
      <c r="L90" s="58">
        <f t="shared" si="12"/>
        <v>42.75</v>
      </c>
      <c r="M90" s="58">
        <f t="shared" si="13"/>
        <v>36.749999999999993</v>
      </c>
      <c r="N90" s="58">
        <f t="shared" si="14"/>
        <v>8.35</v>
      </c>
      <c r="O90" s="58">
        <f t="shared" si="15"/>
        <v>189.25</v>
      </c>
      <c r="P90" s="58" t="str">
        <f t="shared" si="16"/>
        <v>A</v>
      </c>
      <c r="Q90" s="58" t="str">
        <f t="shared" si="17"/>
        <v>A</v>
      </c>
      <c r="R90" s="58" t="str">
        <f t="shared" si="18"/>
        <v>C</v>
      </c>
      <c r="S90" s="58" t="str">
        <f t="shared" si="19"/>
        <v>D</v>
      </c>
      <c r="T90" s="58" t="str">
        <f t="shared" si="20"/>
        <v>D</v>
      </c>
      <c r="U90" s="58" t="str">
        <f t="shared" si="23"/>
        <v>D</v>
      </c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</row>
    <row r="91" spans="1:46" s="24" customFormat="1" ht="13.5" thickBot="1" x14ac:dyDescent="0.25">
      <c r="A91" s="10">
        <v>89</v>
      </c>
      <c r="B91" s="54" t="s">
        <v>110</v>
      </c>
      <c r="C91" s="53">
        <v>2012</v>
      </c>
      <c r="D91" s="55" t="s">
        <v>407</v>
      </c>
      <c r="E91" s="56">
        <v>169</v>
      </c>
      <c r="F91" s="56">
        <v>222</v>
      </c>
      <c r="G91" s="56">
        <v>280</v>
      </c>
      <c r="H91" s="57">
        <v>10.6</v>
      </c>
      <c r="I91" s="56">
        <v>190</v>
      </c>
      <c r="J91" s="58">
        <f t="shared" si="21"/>
        <v>41.730000000000004</v>
      </c>
      <c r="K91" s="58">
        <f t="shared" si="22"/>
        <v>45.75</v>
      </c>
      <c r="L91" s="58">
        <f t="shared" si="12"/>
        <v>50.25</v>
      </c>
      <c r="M91" s="58">
        <f t="shared" si="13"/>
        <v>32.999999999999993</v>
      </c>
      <c r="N91" s="58">
        <f t="shared" si="14"/>
        <v>10.02</v>
      </c>
      <c r="O91" s="58">
        <f t="shared" si="15"/>
        <v>180.75000000000003</v>
      </c>
      <c r="P91" s="58" t="str">
        <f t="shared" si="16"/>
        <v>A</v>
      </c>
      <c r="Q91" s="58" t="str">
        <f t="shared" si="17"/>
        <v>A</v>
      </c>
      <c r="R91" s="58" t="str">
        <f t="shared" si="18"/>
        <v>B</v>
      </c>
      <c r="S91" s="58" t="str">
        <f t="shared" si="19"/>
        <v>D</v>
      </c>
      <c r="T91" s="58" t="str">
        <f t="shared" si="20"/>
        <v>D</v>
      </c>
      <c r="U91" s="58" t="str">
        <f t="shared" si="23"/>
        <v>D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</row>
    <row r="92" spans="1:46" s="24" customFormat="1" ht="13.5" thickBot="1" x14ac:dyDescent="0.25">
      <c r="A92" s="10">
        <v>90</v>
      </c>
      <c r="B92" s="54" t="s">
        <v>11</v>
      </c>
      <c r="C92" s="53">
        <v>2011</v>
      </c>
      <c r="D92" s="55" t="s">
        <v>412</v>
      </c>
      <c r="E92" s="56">
        <v>165</v>
      </c>
      <c r="F92" s="56">
        <v>216</v>
      </c>
      <c r="G92" s="56">
        <v>268</v>
      </c>
      <c r="H92" s="57">
        <v>12.5</v>
      </c>
      <c r="I92" s="56">
        <v>196</v>
      </c>
      <c r="J92" s="58">
        <f t="shared" si="21"/>
        <v>33.17</v>
      </c>
      <c r="K92" s="58">
        <f t="shared" si="22"/>
        <v>36.75</v>
      </c>
      <c r="L92" s="58">
        <f t="shared" si="12"/>
        <v>32.25</v>
      </c>
      <c r="M92" s="58">
        <f t="shared" si="13"/>
        <v>47.25</v>
      </c>
      <c r="N92" s="58">
        <f t="shared" si="14"/>
        <v>20.04</v>
      </c>
      <c r="O92" s="58">
        <f t="shared" si="15"/>
        <v>169.46</v>
      </c>
      <c r="P92" s="58" t="str">
        <f t="shared" si="16"/>
        <v>A</v>
      </c>
      <c r="Q92" s="58" t="str">
        <f t="shared" si="17"/>
        <v>A</v>
      </c>
      <c r="R92" s="58" t="str">
        <f t="shared" si="18"/>
        <v>D</v>
      </c>
      <c r="S92" s="58" t="str">
        <f t="shared" si="19"/>
        <v>C</v>
      </c>
      <c r="T92" s="58" t="str">
        <f t="shared" si="20"/>
        <v>D</v>
      </c>
      <c r="U92" s="58" t="str">
        <f t="shared" si="23"/>
        <v>D</v>
      </c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</row>
    <row r="93" spans="1:46" s="24" customFormat="1" ht="13.5" thickBot="1" x14ac:dyDescent="0.25">
      <c r="A93" s="10">
        <v>91</v>
      </c>
      <c r="B93" s="54" t="s">
        <v>11</v>
      </c>
      <c r="C93" s="53">
        <v>2011</v>
      </c>
      <c r="D93" s="55" t="s">
        <v>412</v>
      </c>
      <c r="E93" s="56">
        <v>165</v>
      </c>
      <c r="F93" s="56">
        <v>216</v>
      </c>
      <c r="G93" s="56">
        <v>268</v>
      </c>
      <c r="H93" s="57">
        <v>12.5</v>
      </c>
      <c r="I93" s="56">
        <v>196</v>
      </c>
      <c r="J93" s="58">
        <f t="shared" si="21"/>
        <v>33.17</v>
      </c>
      <c r="K93" s="58">
        <f t="shared" si="22"/>
        <v>36.75</v>
      </c>
      <c r="L93" s="58">
        <f t="shared" si="12"/>
        <v>32.25</v>
      </c>
      <c r="M93" s="58">
        <f t="shared" si="13"/>
        <v>47.25</v>
      </c>
      <c r="N93" s="58">
        <f t="shared" si="14"/>
        <v>20.04</v>
      </c>
      <c r="O93" s="58">
        <f t="shared" si="15"/>
        <v>169.46</v>
      </c>
      <c r="P93" s="58" t="str">
        <f t="shared" si="16"/>
        <v>A</v>
      </c>
      <c r="Q93" s="58" t="str">
        <f t="shared" si="17"/>
        <v>A</v>
      </c>
      <c r="R93" s="58" t="str">
        <f t="shared" si="18"/>
        <v>D</v>
      </c>
      <c r="S93" s="58" t="str">
        <f t="shared" si="19"/>
        <v>C</v>
      </c>
      <c r="T93" s="58" t="str">
        <f t="shared" si="20"/>
        <v>D</v>
      </c>
      <c r="U93" s="58" t="str">
        <f t="shared" si="23"/>
        <v>D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</row>
    <row r="94" spans="1:46" s="24" customFormat="1" ht="13.5" thickBot="1" x14ac:dyDescent="0.25">
      <c r="A94" s="10">
        <v>92</v>
      </c>
      <c r="B94" s="54" t="s">
        <v>159</v>
      </c>
      <c r="C94" s="53">
        <v>2011</v>
      </c>
      <c r="D94" s="55" t="s">
        <v>417</v>
      </c>
      <c r="E94" s="56">
        <v>164</v>
      </c>
      <c r="F94" s="56">
        <v>215</v>
      </c>
      <c r="G94" s="56">
        <v>268</v>
      </c>
      <c r="H94" s="57">
        <v>10.5</v>
      </c>
      <c r="I94" s="56">
        <v>206</v>
      </c>
      <c r="J94" s="58">
        <f t="shared" si="21"/>
        <v>31.03</v>
      </c>
      <c r="K94" s="58">
        <f t="shared" si="22"/>
        <v>35.25</v>
      </c>
      <c r="L94" s="58">
        <f t="shared" si="12"/>
        <v>32.25</v>
      </c>
      <c r="M94" s="58">
        <f t="shared" si="13"/>
        <v>32.25</v>
      </c>
      <c r="N94" s="58">
        <f t="shared" si="14"/>
        <v>36.739999999999995</v>
      </c>
      <c r="O94" s="58">
        <f t="shared" si="15"/>
        <v>167.51999999999998</v>
      </c>
      <c r="P94" s="58" t="str">
        <f t="shared" si="16"/>
        <v>B</v>
      </c>
      <c r="Q94" s="58" t="str">
        <f t="shared" si="17"/>
        <v>A</v>
      </c>
      <c r="R94" s="58" t="str">
        <f t="shared" si="18"/>
        <v>D</v>
      </c>
      <c r="S94" s="58" t="str">
        <f t="shared" si="19"/>
        <v>D</v>
      </c>
      <c r="T94" s="58" t="str">
        <f t="shared" si="20"/>
        <v>D</v>
      </c>
      <c r="U94" s="58" t="str">
        <f t="shared" si="23"/>
        <v>D</v>
      </c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</row>
    <row r="95" spans="1:46" s="24" customFormat="1" ht="13.5" thickBot="1" x14ac:dyDescent="0.25">
      <c r="A95" s="10">
        <v>93</v>
      </c>
      <c r="B95" s="54" t="s">
        <v>375</v>
      </c>
      <c r="C95" s="53">
        <v>2011</v>
      </c>
      <c r="D95" s="55" t="s">
        <v>381</v>
      </c>
      <c r="E95" s="56">
        <v>166</v>
      </c>
      <c r="F95" s="56">
        <v>217</v>
      </c>
      <c r="G95" s="56">
        <v>266</v>
      </c>
      <c r="H95" s="57">
        <v>8.7200000000000006</v>
      </c>
      <c r="I95" s="56">
        <v>213</v>
      </c>
      <c r="J95" s="58">
        <f t="shared" si="21"/>
        <v>35.31</v>
      </c>
      <c r="K95" s="58">
        <f t="shared" si="22"/>
        <v>38.25</v>
      </c>
      <c r="L95" s="58">
        <f t="shared" si="12"/>
        <v>29.25</v>
      </c>
      <c r="M95" s="58">
        <f t="shared" si="13"/>
        <v>18.900000000000002</v>
      </c>
      <c r="N95" s="58">
        <f t="shared" si="14"/>
        <v>48.43</v>
      </c>
      <c r="O95" s="58">
        <f t="shared" si="15"/>
        <v>170.14000000000001</v>
      </c>
      <c r="P95" s="58" t="str">
        <f t="shared" si="16"/>
        <v>A</v>
      </c>
      <c r="Q95" s="58" t="str">
        <f t="shared" si="17"/>
        <v>A</v>
      </c>
      <c r="R95" s="58" t="str">
        <f t="shared" si="18"/>
        <v>D</v>
      </c>
      <c r="S95" s="58" t="str">
        <f t="shared" si="19"/>
        <v>D</v>
      </c>
      <c r="T95" s="58" t="str">
        <f t="shared" si="20"/>
        <v>C</v>
      </c>
      <c r="U95" s="58" t="str">
        <f t="shared" si="23"/>
        <v>D</v>
      </c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</row>
    <row r="96" spans="1:46" s="24" customFormat="1" ht="13.5" thickBot="1" x14ac:dyDescent="0.25">
      <c r="A96" s="10">
        <v>94</v>
      </c>
      <c r="B96" s="54" t="s">
        <v>63</v>
      </c>
      <c r="C96" s="53">
        <v>2011</v>
      </c>
      <c r="D96" s="55" t="s">
        <v>385</v>
      </c>
      <c r="E96" s="56">
        <v>171</v>
      </c>
      <c r="F96" s="56">
        <v>225</v>
      </c>
      <c r="G96" s="56">
        <v>274</v>
      </c>
      <c r="H96" s="57">
        <v>8.8000000000000007</v>
      </c>
      <c r="I96" s="56">
        <v>198</v>
      </c>
      <c r="J96" s="58">
        <f t="shared" si="21"/>
        <v>46.010000000000005</v>
      </c>
      <c r="K96" s="58">
        <f t="shared" si="22"/>
        <v>50.25</v>
      </c>
      <c r="L96" s="58">
        <f t="shared" si="12"/>
        <v>41.25</v>
      </c>
      <c r="M96" s="58">
        <f t="shared" si="13"/>
        <v>19.500000000000004</v>
      </c>
      <c r="N96" s="58">
        <f t="shared" si="14"/>
        <v>23.38</v>
      </c>
      <c r="O96" s="58">
        <f t="shared" si="15"/>
        <v>180.39</v>
      </c>
      <c r="P96" s="58" t="str">
        <f t="shared" si="16"/>
        <v>A</v>
      </c>
      <c r="Q96" s="58" t="str">
        <f t="shared" si="17"/>
        <v>A</v>
      </c>
      <c r="R96" s="58" t="str">
        <f t="shared" si="18"/>
        <v>C</v>
      </c>
      <c r="S96" s="58" t="str">
        <f t="shared" si="19"/>
        <v>D</v>
      </c>
      <c r="T96" s="58" t="str">
        <f t="shared" si="20"/>
        <v>D</v>
      </c>
      <c r="U96" s="58" t="str">
        <f t="shared" si="23"/>
        <v>D</v>
      </c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</row>
    <row r="97" spans="1:46" s="24" customFormat="1" ht="13.5" thickBot="1" x14ac:dyDescent="0.25">
      <c r="A97" s="10">
        <v>95</v>
      </c>
      <c r="B97" s="54" t="s">
        <v>186</v>
      </c>
      <c r="C97" s="53">
        <v>2011</v>
      </c>
      <c r="D97" s="55" t="s">
        <v>404</v>
      </c>
      <c r="E97" s="56">
        <v>171</v>
      </c>
      <c r="F97" s="56">
        <v>221</v>
      </c>
      <c r="G97" s="56">
        <v>274</v>
      </c>
      <c r="H97" s="57">
        <v>10.9</v>
      </c>
      <c r="I97" s="56">
        <v>190</v>
      </c>
      <c r="J97" s="58">
        <f t="shared" si="21"/>
        <v>46.010000000000005</v>
      </c>
      <c r="K97" s="58">
        <f t="shared" si="22"/>
        <v>44.25</v>
      </c>
      <c r="L97" s="58">
        <f t="shared" si="12"/>
        <v>41.25</v>
      </c>
      <c r="M97" s="58">
        <f t="shared" si="13"/>
        <v>35.25</v>
      </c>
      <c r="N97" s="58">
        <f t="shared" si="14"/>
        <v>10.02</v>
      </c>
      <c r="O97" s="58">
        <f t="shared" si="15"/>
        <v>176.78</v>
      </c>
      <c r="P97" s="58" t="str">
        <f t="shared" si="16"/>
        <v>A</v>
      </c>
      <c r="Q97" s="58" t="str">
        <f t="shared" si="17"/>
        <v>A</v>
      </c>
      <c r="R97" s="58" t="str">
        <f t="shared" si="18"/>
        <v>C</v>
      </c>
      <c r="S97" s="58" t="str">
        <f t="shared" si="19"/>
        <v>D</v>
      </c>
      <c r="T97" s="58" t="str">
        <f t="shared" si="20"/>
        <v>D</v>
      </c>
      <c r="U97" s="58" t="str">
        <f t="shared" si="23"/>
        <v>D</v>
      </c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</row>
    <row r="98" spans="1:46" s="24" customFormat="1" ht="13.5" thickBot="1" x14ac:dyDescent="0.25">
      <c r="A98" s="10">
        <v>96</v>
      </c>
      <c r="B98" s="54" t="s">
        <v>262</v>
      </c>
      <c r="C98" s="53">
        <v>2011</v>
      </c>
      <c r="D98" s="55" t="s">
        <v>381</v>
      </c>
      <c r="E98" s="56">
        <v>159</v>
      </c>
      <c r="F98" s="56">
        <v>210</v>
      </c>
      <c r="G98" s="56">
        <v>266</v>
      </c>
      <c r="H98" s="57">
        <v>10.81</v>
      </c>
      <c r="I98" s="56">
        <v>210</v>
      </c>
      <c r="J98" s="58">
        <f t="shared" si="21"/>
        <v>20.330000000000002</v>
      </c>
      <c r="K98" s="58">
        <f t="shared" si="22"/>
        <v>27.75</v>
      </c>
      <c r="L98" s="58">
        <f t="shared" si="12"/>
        <v>29.25</v>
      </c>
      <c r="M98" s="58">
        <f t="shared" si="13"/>
        <v>34.575000000000003</v>
      </c>
      <c r="N98" s="58">
        <f t="shared" si="14"/>
        <v>43.42</v>
      </c>
      <c r="O98" s="58">
        <f t="shared" si="15"/>
        <v>155.32499999999999</v>
      </c>
      <c r="P98" s="58" t="str">
        <f t="shared" si="16"/>
        <v>C</v>
      </c>
      <c r="Q98" s="58" t="str">
        <f t="shared" si="17"/>
        <v>B</v>
      </c>
      <c r="R98" s="58" t="str">
        <f t="shared" si="18"/>
        <v>D</v>
      </c>
      <c r="S98" s="58" t="str">
        <f t="shared" si="19"/>
        <v>D</v>
      </c>
      <c r="T98" s="58" t="str">
        <f t="shared" si="20"/>
        <v>C</v>
      </c>
      <c r="U98" s="58" t="str">
        <f t="shared" si="23"/>
        <v>D</v>
      </c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</row>
    <row r="99" spans="1:46" s="24" customFormat="1" ht="13.5" thickBot="1" x14ac:dyDescent="0.25">
      <c r="A99" s="10">
        <v>97</v>
      </c>
      <c r="B99" s="54" t="s">
        <v>31</v>
      </c>
      <c r="C99" s="53">
        <v>2011</v>
      </c>
      <c r="D99" s="55" t="s">
        <v>406</v>
      </c>
      <c r="E99" s="56">
        <v>163</v>
      </c>
      <c r="F99" s="56">
        <v>218</v>
      </c>
      <c r="G99" s="56">
        <v>268</v>
      </c>
      <c r="H99" s="57">
        <v>11.2</v>
      </c>
      <c r="I99" s="56">
        <v>200</v>
      </c>
      <c r="J99" s="58">
        <f t="shared" si="21"/>
        <v>28.89</v>
      </c>
      <c r="K99" s="58">
        <f t="shared" si="22"/>
        <v>39.75</v>
      </c>
      <c r="L99" s="58">
        <f t="shared" si="12"/>
        <v>32.25</v>
      </c>
      <c r="M99" s="58">
        <f t="shared" si="13"/>
        <v>37.499999999999993</v>
      </c>
      <c r="N99" s="58">
        <f t="shared" si="14"/>
        <v>26.72</v>
      </c>
      <c r="O99" s="58">
        <f t="shared" si="15"/>
        <v>165.10999999999999</v>
      </c>
      <c r="P99" s="58" t="str">
        <f t="shared" si="16"/>
        <v>B</v>
      </c>
      <c r="Q99" s="58" t="str">
        <f t="shared" si="17"/>
        <v>A</v>
      </c>
      <c r="R99" s="58" t="str">
        <f t="shared" si="18"/>
        <v>D</v>
      </c>
      <c r="S99" s="58" t="str">
        <f t="shared" si="19"/>
        <v>D</v>
      </c>
      <c r="T99" s="58" t="str">
        <f t="shared" si="20"/>
        <v>D</v>
      </c>
      <c r="U99" s="58" t="str">
        <f t="shared" si="23"/>
        <v>D</v>
      </c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</row>
    <row r="100" spans="1:46" s="24" customFormat="1" ht="13.5" thickBot="1" x14ac:dyDescent="0.25">
      <c r="A100" s="10">
        <v>98</v>
      </c>
      <c r="B100" s="54" t="s">
        <v>86</v>
      </c>
      <c r="C100" s="53">
        <v>2011</v>
      </c>
      <c r="D100" s="55" t="s">
        <v>393</v>
      </c>
      <c r="E100" s="56">
        <v>160</v>
      </c>
      <c r="F100" s="56">
        <v>217</v>
      </c>
      <c r="G100" s="56">
        <v>264</v>
      </c>
      <c r="H100" s="57">
        <v>10.3</v>
      </c>
      <c r="I100" s="56">
        <v>210</v>
      </c>
      <c r="J100" s="58">
        <f t="shared" si="21"/>
        <v>22.470000000000002</v>
      </c>
      <c r="K100" s="58">
        <f t="shared" si="22"/>
        <v>38.25</v>
      </c>
      <c r="L100" s="58">
        <f t="shared" si="12"/>
        <v>26.25</v>
      </c>
      <c r="M100" s="58">
        <f t="shared" si="13"/>
        <v>30.750000000000004</v>
      </c>
      <c r="N100" s="58">
        <f t="shared" si="14"/>
        <v>43.42</v>
      </c>
      <c r="O100" s="58">
        <f t="shared" si="15"/>
        <v>161.13999999999999</v>
      </c>
      <c r="P100" s="58" t="str">
        <f t="shared" si="16"/>
        <v>C</v>
      </c>
      <c r="Q100" s="58" t="str">
        <f t="shared" si="17"/>
        <v>A</v>
      </c>
      <c r="R100" s="58" t="str">
        <f t="shared" si="18"/>
        <v>D</v>
      </c>
      <c r="S100" s="58" t="str">
        <f t="shared" si="19"/>
        <v>D</v>
      </c>
      <c r="T100" s="58" t="str">
        <f t="shared" si="20"/>
        <v>C</v>
      </c>
      <c r="U100" s="58" t="str">
        <f t="shared" si="23"/>
        <v>D</v>
      </c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</row>
    <row r="101" spans="1:46" s="24" customFormat="1" ht="13.5" thickBot="1" x14ac:dyDescent="0.25">
      <c r="A101" s="10">
        <v>99</v>
      </c>
      <c r="B101" s="54" t="s">
        <v>277</v>
      </c>
      <c r="C101" s="53">
        <v>2011</v>
      </c>
      <c r="D101" s="55" t="s">
        <v>413</v>
      </c>
      <c r="E101" s="56">
        <v>165</v>
      </c>
      <c r="F101" s="56">
        <v>217</v>
      </c>
      <c r="G101" s="56">
        <v>268</v>
      </c>
      <c r="H101" s="57">
        <v>10.19</v>
      </c>
      <c r="I101" s="56">
        <v>203</v>
      </c>
      <c r="J101" s="58">
        <f t="shared" si="21"/>
        <v>33.17</v>
      </c>
      <c r="K101" s="58">
        <f t="shared" si="22"/>
        <v>38.25</v>
      </c>
      <c r="L101" s="58">
        <f t="shared" si="12"/>
        <v>32.25</v>
      </c>
      <c r="M101" s="58">
        <f t="shared" si="13"/>
        <v>29.924999999999994</v>
      </c>
      <c r="N101" s="58">
        <f t="shared" si="14"/>
        <v>31.729999999999997</v>
      </c>
      <c r="O101" s="58">
        <f t="shared" si="15"/>
        <v>165.32499999999999</v>
      </c>
      <c r="P101" s="58" t="str">
        <f t="shared" si="16"/>
        <v>A</v>
      </c>
      <c r="Q101" s="58" t="str">
        <f t="shared" si="17"/>
        <v>A</v>
      </c>
      <c r="R101" s="58" t="str">
        <f t="shared" si="18"/>
        <v>D</v>
      </c>
      <c r="S101" s="58" t="str">
        <f t="shared" si="19"/>
        <v>D</v>
      </c>
      <c r="T101" s="58" t="str">
        <f t="shared" si="20"/>
        <v>D</v>
      </c>
      <c r="U101" s="58" t="str">
        <f t="shared" si="23"/>
        <v>D</v>
      </c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</row>
    <row r="102" spans="1:46" s="24" customFormat="1" ht="13.5" thickBot="1" x14ac:dyDescent="0.25">
      <c r="A102" s="10">
        <v>100</v>
      </c>
      <c r="B102" s="54" t="s">
        <v>239</v>
      </c>
      <c r="C102" s="53">
        <v>2011</v>
      </c>
      <c r="D102" s="55" t="s">
        <v>403</v>
      </c>
      <c r="E102" s="56">
        <v>168</v>
      </c>
      <c r="F102" s="56">
        <v>220</v>
      </c>
      <c r="G102" s="56">
        <v>268</v>
      </c>
      <c r="H102" s="57">
        <v>13.6</v>
      </c>
      <c r="I102" s="56">
        <v>183</v>
      </c>
      <c r="J102" s="58">
        <f t="shared" si="21"/>
        <v>39.590000000000003</v>
      </c>
      <c r="K102" s="58">
        <f t="shared" si="22"/>
        <v>42.75</v>
      </c>
      <c r="L102" s="58">
        <f t="shared" si="12"/>
        <v>32.25</v>
      </c>
      <c r="M102" s="58">
        <f t="shared" si="13"/>
        <v>55.499999999999993</v>
      </c>
      <c r="N102" s="58">
        <f t="shared" si="14"/>
        <v>0</v>
      </c>
      <c r="O102" s="58">
        <f t="shared" si="15"/>
        <v>170.09</v>
      </c>
      <c r="P102" s="58" t="str">
        <f t="shared" si="16"/>
        <v>A</v>
      </c>
      <c r="Q102" s="58" t="str">
        <f t="shared" si="17"/>
        <v>A</v>
      </c>
      <c r="R102" s="58" t="str">
        <f t="shared" si="18"/>
        <v>D</v>
      </c>
      <c r="S102" s="58" t="str">
        <f t="shared" si="19"/>
        <v>B</v>
      </c>
      <c r="T102" s="58" t="str">
        <f t="shared" si="20"/>
        <v>D</v>
      </c>
      <c r="U102" s="58" t="str">
        <f t="shared" si="23"/>
        <v>D</v>
      </c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</row>
    <row r="103" spans="1:46" s="24" customFormat="1" ht="13.5" thickBot="1" x14ac:dyDescent="0.25">
      <c r="A103" s="10">
        <v>101</v>
      </c>
      <c r="B103" s="54" t="s">
        <v>265</v>
      </c>
      <c r="C103" s="53">
        <v>2012</v>
      </c>
      <c r="D103" s="55" t="s">
        <v>381</v>
      </c>
      <c r="E103" s="56">
        <v>164</v>
      </c>
      <c r="F103" s="56">
        <v>217</v>
      </c>
      <c r="G103" s="56">
        <v>262</v>
      </c>
      <c r="H103" s="57">
        <v>12</v>
      </c>
      <c r="I103" s="56">
        <v>200</v>
      </c>
      <c r="J103" s="58">
        <f t="shared" si="21"/>
        <v>31.03</v>
      </c>
      <c r="K103" s="58">
        <f t="shared" si="22"/>
        <v>38.25</v>
      </c>
      <c r="L103" s="58">
        <f t="shared" si="12"/>
        <v>23.25</v>
      </c>
      <c r="M103" s="58">
        <f t="shared" si="13"/>
        <v>43.5</v>
      </c>
      <c r="N103" s="58">
        <f t="shared" si="14"/>
        <v>26.72</v>
      </c>
      <c r="O103" s="58">
        <f t="shared" si="15"/>
        <v>162.75</v>
      </c>
      <c r="P103" s="58" t="str">
        <f t="shared" si="16"/>
        <v>B</v>
      </c>
      <c r="Q103" s="58" t="str">
        <f t="shared" si="17"/>
        <v>A</v>
      </c>
      <c r="R103" s="58" t="str">
        <f t="shared" si="18"/>
        <v>D</v>
      </c>
      <c r="S103" s="58" t="str">
        <f t="shared" si="19"/>
        <v>C</v>
      </c>
      <c r="T103" s="58" t="str">
        <f t="shared" si="20"/>
        <v>D</v>
      </c>
      <c r="U103" s="58" t="str">
        <f t="shared" si="23"/>
        <v>D</v>
      </c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</row>
    <row r="104" spans="1:46" s="24" customFormat="1" ht="13.5" thickBot="1" x14ac:dyDescent="0.25">
      <c r="A104" s="10">
        <v>102</v>
      </c>
      <c r="B104" s="54" t="s">
        <v>373</v>
      </c>
      <c r="C104" s="53">
        <v>2011</v>
      </c>
      <c r="D104" s="55" t="s">
        <v>381</v>
      </c>
      <c r="E104" s="56">
        <v>170</v>
      </c>
      <c r="F104" s="56">
        <v>225</v>
      </c>
      <c r="G104" s="56">
        <v>272</v>
      </c>
      <c r="H104" s="57">
        <v>8.32</v>
      </c>
      <c r="I104" s="56">
        <v>200</v>
      </c>
      <c r="J104" s="58">
        <f t="shared" si="21"/>
        <v>43.870000000000005</v>
      </c>
      <c r="K104" s="58">
        <f t="shared" si="22"/>
        <v>50.25</v>
      </c>
      <c r="L104" s="58">
        <f t="shared" si="12"/>
        <v>38.25</v>
      </c>
      <c r="M104" s="58">
        <f t="shared" si="13"/>
        <v>15.9</v>
      </c>
      <c r="N104" s="58">
        <f t="shared" si="14"/>
        <v>26.72</v>
      </c>
      <c r="O104" s="58">
        <f t="shared" si="15"/>
        <v>174.99</v>
      </c>
      <c r="P104" s="58" t="str">
        <f t="shared" si="16"/>
        <v>A</v>
      </c>
      <c r="Q104" s="58" t="str">
        <f t="shared" si="17"/>
        <v>A</v>
      </c>
      <c r="R104" s="58" t="str">
        <f t="shared" si="18"/>
        <v>D</v>
      </c>
      <c r="S104" s="58" t="str">
        <f t="shared" si="19"/>
        <v>D</v>
      </c>
      <c r="T104" s="58" t="str">
        <f t="shared" si="20"/>
        <v>D</v>
      </c>
      <c r="U104" s="58" t="str">
        <f t="shared" si="23"/>
        <v>D</v>
      </c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</row>
    <row r="105" spans="1:46" s="24" customFormat="1" ht="13.5" thickBot="1" x14ac:dyDescent="0.25">
      <c r="A105" s="10">
        <v>103</v>
      </c>
      <c r="B105" s="54" t="s">
        <v>88</v>
      </c>
      <c r="C105" s="53">
        <v>2011</v>
      </c>
      <c r="D105" s="55" t="s">
        <v>415</v>
      </c>
      <c r="E105" s="56">
        <v>156</v>
      </c>
      <c r="F105" s="56">
        <v>205</v>
      </c>
      <c r="G105" s="56">
        <v>256</v>
      </c>
      <c r="H105" s="57">
        <v>12.6</v>
      </c>
      <c r="I105" s="56">
        <v>213</v>
      </c>
      <c r="J105" s="58">
        <f t="shared" si="21"/>
        <v>13.91</v>
      </c>
      <c r="K105" s="58">
        <f t="shared" si="22"/>
        <v>20.25</v>
      </c>
      <c r="L105" s="58">
        <f t="shared" si="12"/>
        <v>14.25</v>
      </c>
      <c r="M105" s="58">
        <f t="shared" si="13"/>
        <v>47.999999999999993</v>
      </c>
      <c r="N105" s="58">
        <f t="shared" si="14"/>
        <v>48.43</v>
      </c>
      <c r="O105" s="58">
        <f t="shared" si="15"/>
        <v>144.84</v>
      </c>
      <c r="P105" s="58" t="str">
        <f t="shared" si="16"/>
        <v>D</v>
      </c>
      <c r="Q105" s="58" t="str">
        <f t="shared" si="17"/>
        <v>C</v>
      </c>
      <c r="R105" s="58" t="str">
        <f t="shared" si="18"/>
        <v>D</v>
      </c>
      <c r="S105" s="58" t="str">
        <f t="shared" si="19"/>
        <v>C</v>
      </c>
      <c r="T105" s="58" t="str">
        <f t="shared" si="20"/>
        <v>C</v>
      </c>
      <c r="U105" s="58" t="str">
        <f t="shared" si="23"/>
        <v>D</v>
      </c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</row>
    <row r="106" spans="1:46" s="24" customFormat="1" ht="13.5" thickBot="1" x14ac:dyDescent="0.25">
      <c r="A106" s="10">
        <v>104</v>
      </c>
      <c r="B106" s="54" t="s">
        <v>74</v>
      </c>
      <c r="C106" s="53">
        <v>2011</v>
      </c>
      <c r="D106" s="55" t="s">
        <v>389</v>
      </c>
      <c r="E106" s="56">
        <v>162</v>
      </c>
      <c r="F106" s="56">
        <v>212</v>
      </c>
      <c r="G106" s="56">
        <v>272</v>
      </c>
      <c r="H106" s="57">
        <v>8</v>
      </c>
      <c r="I106" s="56">
        <v>212</v>
      </c>
      <c r="J106" s="58">
        <f t="shared" si="21"/>
        <v>26.75</v>
      </c>
      <c r="K106" s="58">
        <f t="shared" si="22"/>
        <v>30.75</v>
      </c>
      <c r="L106" s="58">
        <f t="shared" si="12"/>
        <v>38.25</v>
      </c>
      <c r="M106" s="58">
        <f t="shared" si="13"/>
        <v>13.499999999999998</v>
      </c>
      <c r="N106" s="58">
        <f t="shared" si="14"/>
        <v>46.76</v>
      </c>
      <c r="O106" s="58">
        <f t="shared" si="15"/>
        <v>156.01</v>
      </c>
      <c r="P106" s="58" t="str">
        <f t="shared" si="16"/>
        <v>B</v>
      </c>
      <c r="Q106" s="58" t="str">
        <f t="shared" si="17"/>
        <v>B</v>
      </c>
      <c r="R106" s="58" t="str">
        <f t="shared" si="18"/>
        <v>D</v>
      </c>
      <c r="S106" s="58" t="str">
        <f t="shared" si="19"/>
        <v>D</v>
      </c>
      <c r="T106" s="58" t="str">
        <f t="shared" si="20"/>
        <v>C</v>
      </c>
      <c r="U106" s="58" t="str">
        <f t="shared" si="23"/>
        <v>D</v>
      </c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</row>
    <row r="107" spans="1:46" s="24" customFormat="1" ht="13.5" thickBot="1" x14ac:dyDescent="0.25">
      <c r="A107" s="10">
        <v>105</v>
      </c>
      <c r="B107" s="54" t="s">
        <v>147</v>
      </c>
      <c r="C107" s="53">
        <v>2012</v>
      </c>
      <c r="D107" s="55" t="s">
        <v>384</v>
      </c>
      <c r="E107" s="56">
        <v>169</v>
      </c>
      <c r="F107" s="56">
        <v>220</v>
      </c>
      <c r="G107" s="56">
        <v>270</v>
      </c>
      <c r="H107" s="57">
        <v>11</v>
      </c>
      <c r="I107" s="56">
        <v>192</v>
      </c>
      <c r="J107" s="58">
        <f t="shared" si="21"/>
        <v>41.730000000000004</v>
      </c>
      <c r="K107" s="58">
        <f t="shared" si="22"/>
        <v>42.75</v>
      </c>
      <c r="L107" s="58">
        <f t="shared" si="12"/>
        <v>35.25</v>
      </c>
      <c r="M107" s="58">
        <f t="shared" si="13"/>
        <v>36</v>
      </c>
      <c r="N107" s="58">
        <f t="shared" si="14"/>
        <v>13.36</v>
      </c>
      <c r="O107" s="58">
        <f t="shared" si="15"/>
        <v>169.09000000000003</v>
      </c>
      <c r="P107" s="58" t="str">
        <f t="shared" si="16"/>
        <v>A</v>
      </c>
      <c r="Q107" s="58" t="str">
        <f t="shared" si="17"/>
        <v>A</v>
      </c>
      <c r="R107" s="58" t="str">
        <f t="shared" si="18"/>
        <v>D</v>
      </c>
      <c r="S107" s="58" t="str">
        <f t="shared" si="19"/>
        <v>D</v>
      </c>
      <c r="T107" s="58" t="str">
        <f t="shared" si="20"/>
        <v>D</v>
      </c>
      <c r="U107" s="58" t="str">
        <f t="shared" si="23"/>
        <v>D</v>
      </c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</row>
    <row r="108" spans="1:46" s="24" customFormat="1" ht="13.5" thickBot="1" x14ac:dyDescent="0.25">
      <c r="A108" s="10">
        <v>106</v>
      </c>
      <c r="B108" s="54" t="s">
        <v>344</v>
      </c>
      <c r="C108" s="53">
        <v>2011</v>
      </c>
      <c r="D108" s="55" t="s">
        <v>0</v>
      </c>
      <c r="E108" s="56">
        <v>166</v>
      </c>
      <c r="F108" s="56">
        <v>214</v>
      </c>
      <c r="G108" s="56">
        <v>260</v>
      </c>
      <c r="H108" s="57">
        <v>14.44</v>
      </c>
      <c r="I108" s="56">
        <v>190</v>
      </c>
      <c r="J108" s="58">
        <f t="shared" si="21"/>
        <v>35.31</v>
      </c>
      <c r="K108" s="58">
        <f t="shared" si="22"/>
        <v>33.75</v>
      </c>
      <c r="L108" s="58">
        <f t="shared" si="12"/>
        <v>20.25</v>
      </c>
      <c r="M108" s="58">
        <f t="shared" si="13"/>
        <v>61.79999999999999</v>
      </c>
      <c r="N108" s="58">
        <f t="shared" si="14"/>
        <v>10.02</v>
      </c>
      <c r="O108" s="58">
        <f t="shared" si="15"/>
        <v>161.13</v>
      </c>
      <c r="P108" s="58" t="str">
        <f t="shared" si="16"/>
        <v>A</v>
      </c>
      <c r="Q108" s="58" t="str">
        <f t="shared" si="17"/>
        <v>A</v>
      </c>
      <c r="R108" s="58" t="str">
        <f t="shared" si="18"/>
        <v>D</v>
      </c>
      <c r="S108" s="58" t="str">
        <f t="shared" si="19"/>
        <v>B</v>
      </c>
      <c r="T108" s="58" t="str">
        <f t="shared" si="20"/>
        <v>D</v>
      </c>
      <c r="U108" s="58" t="str">
        <f t="shared" si="23"/>
        <v>D</v>
      </c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</row>
    <row r="109" spans="1:46" ht="13.5" thickBot="1" x14ac:dyDescent="0.25">
      <c r="A109" s="10">
        <v>107</v>
      </c>
      <c r="B109" s="54" t="s">
        <v>72</v>
      </c>
      <c r="C109" s="53">
        <v>2011</v>
      </c>
      <c r="D109" s="55" t="s">
        <v>389</v>
      </c>
      <c r="E109" s="56">
        <v>164</v>
      </c>
      <c r="F109" s="56">
        <v>218</v>
      </c>
      <c r="G109" s="56">
        <v>268</v>
      </c>
      <c r="H109" s="57">
        <v>12.9</v>
      </c>
      <c r="I109" s="56">
        <v>189</v>
      </c>
      <c r="J109" s="58">
        <f t="shared" si="21"/>
        <v>31.03</v>
      </c>
      <c r="K109" s="58">
        <f t="shared" si="22"/>
        <v>39.75</v>
      </c>
      <c r="L109" s="58">
        <f t="shared" si="12"/>
        <v>32.25</v>
      </c>
      <c r="M109" s="58">
        <f t="shared" si="13"/>
        <v>50.25</v>
      </c>
      <c r="N109" s="58">
        <f t="shared" si="14"/>
        <v>8.35</v>
      </c>
      <c r="O109" s="58">
        <f t="shared" si="15"/>
        <v>161.63</v>
      </c>
      <c r="P109" s="58" t="str">
        <f t="shared" si="16"/>
        <v>B</v>
      </c>
      <c r="Q109" s="58" t="str">
        <f t="shared" si="17"/>
        <v>A</v>
      </c>
      <c r="R109" s="58" t="str">
        <f t="shared" si="18"/>
        <v>D</v>
      </c>
      <c r="S109" s="58" t="str">
        <f t="shared" si="19"/>
        <v>B</v>
      </c>
      <c r="T109" s="58" t="str">
        <f t="shared" si="20"/>
        <v>D</v>
      </c>
      <c r="U109" s="58" t="str">
        <f t="shared" si="23"/>
        <v>D</v>
      </c>
    </row>
    <row r="110" spans="1:46" ht="13.5" thickBot="1" x14ac:dyDescent="0.25">
      <c r="A110" s="10">
        <v>108</v>
      </c>
      <c r="B110" s="54" t="s">
        <v>300</v>
      </c>
      <c r="C110" s="53">
        <v>2011</v>
      </c>
      <c r="D110" s="55" t="s">
        <v>382</v>
      </c>
      <c r="E110" s="56">
        <v>172</v>
      </c>
      <c r="F110" s="56">
        <v>223</v>
      </c>
      <c r="G110" s="56">
        <v>276</v>
      </c>
      <c r="H110" s="57">
        <v>7.6</v>
      </c>
      <c r="I110" s="56">
        <v>198</v>
      </c>
      <c r="J110" s="58">
        <f t="shared" si="21"/>
        <v>48.150000000000006</v>
      </c>
      <c r="K110" s="58">
        <f t="shared" si="22"/>
        <v>47.25</v>
      </c>
      <c r="L110" s="58">
        <f t="shared" si="12"/>
        <v>44.25</v>
      </c>
      <c r="M110" s="58">
        <f t="shared" si="13"/>
        <v>10.499999999999996</v>
      </c>
      <c r="N110" s="58">
        <f t="shared" si="14"/>
        <v>23.38</v>
      </c>
      <c r="O110" s="58">
        <f t="shared" si="15"/>
        <v>173.53</v>
      </c>
      <c r="P110" s="58" t="str">
        <f t="shared" si="16"/>
        <v>A</v>
      </c>
      <c r="Q110" s="58" t="str">
        <f t="shared" si="17"/>
        <v>A</v>
      </c>
      <c r="R110" s="58" t="str">
        <f t="shared" si="18"/>
        <v>C</v>
      </c>
      <c r="S110" s="58" t="str">
        <f t="shared" si="19"/>
        <v>D</v>
      </c>
      <c r="T110" s="58" t="str">
        <f t="shared" si="20"/>
        <v>D</v>
      </c>
      <c r="U110" s="58" t="str">
        <f t="shared" si="23"/>
        <v>D</v>
      </c>
    </row>
    <row r="111" spans="1:46" ht="13.5" thickBot="1" x14ac:dyDescent="0.25">
      <c r="A111" s="10">
        <v>109</v>
      </c>
      <c r="B111" s="54" t="s">
        <v>183</v>
      </c>
      <c r="C111" s="53">
        <v>2011</v>
      </c>
      <c r="D111" s="55" t="s">
        <v>398</v>
      </c>
      <c r="E111" s="56">
        <v>167</v>
      </c>
      <c r="F111" s="56">
        <v>219</v>
      </c>
      <c r="G111" s="56">
        <v>264</v>
      </c>
      <c r="H111" s="57">
        <v>10.199999999999999</v>
      </c>
      <c r="I111" s="56">
        <v>202</v>
      </c>
      <c r="J111" s="58">
        <f t="shared" si="21"/>
        <v>37.450000000000003</v>
      </c>
      <c r="K111" s="58">
        <f t="shared" si="22"/>
        <v>41.25</v>
      </c>
      <c r="L111" s="58">
        <f t="shared" si="12"/>
        <v>26.25</v>
      </c>
      <c r="M111" s="58">
        <f t="shared" si="13"/>
        <v>29.999999999999993</v>
      </c>
      <c r="N111" s="58">
        <f t="shared" si="14"/>
        <v>30.06</v>
      </c>
      <c r="O111" s="58">
        <f t="shared" si="15"/>
        <v>165.01</v>
      </c>
      <c r="P111" s="58" t="str">
        <f t="shared" si="16"/>
        <v>A</v>
      </c>
      <c r="Q111" s="58" t="str">
        <f t="shared" si="17"/>
        <v>A</v>
      </c>
      <c r="R111" s="58" t="str">
        <f t="shared" si="18"/>
        <v>D</v>
      </c>
      <c r="S111" s="58" t="str">
        <f t="shared" si="19"/>
        <v>D</v>
      </c>
      <c r="T111" s="58" t="str">
        <f t="shared" si="20"/>
        <v>D</v>
      </c>
      <c r="U111" s="58" t="str">
        <f t="shared" si="23"/>
        <v>D</v>
      </c>
    </row>
    <row r="112" spans="1:46" ht="13.5" thickBot="1" x14ac:dyDescent="0.25">
      <c r="A112" s="10">
        <v>110</v>
      </c>
      <c r="B112" s="54" t="s">
        <v>367</v>
      </c>
      <c r="C112" s="53">
        <v>2011</v>
      </c>
      <c r="D112" s="55" t="s">
        <v>1</v>
      </c>
      <c r="E112" s="56">
        <v>157</v>
      </c>
      <c r="F112" s="56">
        <v>208</v>
      </c>
      <c r="G112" s="56">
        <v>260</v>
      </c>
      <c r="H112" s="57">
        <v>10.67</v>
      </c>
      <c r="I112" s="56">
        <v>214</v>
      </c>
      <c r="J112" s="58">
        <f t="shared" si="21"/>
        <v>16.05</v>
      </c>
      <c r="K112" s="58">
        <f t="shared" si="22"/>
        <v>24.75</v>
      </c>
      <c r="L112" s="58">
        <f t="shared" si="12"/>
        <v>20.25</v>
      </c>
      <c r="M112" s="58">
        <f t="shared" si="13"/>
        <v>33.524999999999999</v>
      </c>
      <c r="N112" s="58">
        <f t="shared" si="14"/>
        <v>50.099999999999994</v>
      </c>
      <c r="O112" s="58">
        <f t="shared" si="15"/>
        <v>144.67499999999998</v>
      </c>
      <c r="P112" s="58" t="str">
        <f t="shared" si="16"/>
        <v>D</v>
      </c>
      <c r="Q112" s="58" t="str">
        <f t="shared" si="17"/>
        <v>C</v>
      </c>
      <c r="R112" s="58" t="str">
        <f t="shared" si="18"/>
        <v>D</v>
      </c>
      <c r="S112" s="58" t="str">
        <f t="shared" si="19"/>
        <v>D</v>
      </c>
      <c r="T112" s="58" t="str">
        <f t="shared" si="20"/>
        <v>B</v>
      </c>
      <c r="U112" s="58" t="str">
        <f t="shared" si="23"/>
        <v>D</v>
      </c>
    </row>
    <row r="113" spans="1:21" ht="13.5" thickBot="1" x14ac:dyDescent="0.25">
      <c r="A113" s="10">
        <v>111</v>
      </c>
      <c r="B113" s="54" t="s">
        <v>289</v>
      </c>
      <c r="C113" s="53">
        <v>2011</v>
      </c>
      <c r="D113" s="55" t="s">
        <v>383</v>
      </c>
      <c r="E113" s="56">
        <v>170</v>
      </c>
      <c r="F113" s="56">
        <v>229</v>
      </c>
      <c r="G113" s="56">
        <v>266</v>
      </c>
      <c r="H113" s="57">
        <v>12.05</v>
      </c>
      <c r="I113" s="56">
        <v>179</v>
      </c>
      <c r="J113" s="58">
        <f t="shared" si="21"/>
        <v>43.870000000000005</v>
      </c>
      <c r="K113" s="58">
        <f t="shared" si="22"/>
        <v>56.25</v>
      </c>
      <c r="L113" s="58">
        <f t="shared" si="12"/>
        <v>29.25</v>
      </c>
      <c r="M113" s="58">
        <f t="shared" si="13"/>
        <v>43.875000000000007</v>
      </c>
      <c r="N113" s="58">
        <f t="shared" si="14"/>
        <v>0</v>
      </c>
      <c r="O113" s="58">
        <f t="shared" si="15"/>
        <v>173.245</v>
      </c>
      <c r="P113" s="58" t="str">
        <f t="shared" si="16"/>
        <v>A</v>
      </c>
      <c r="Q113" s="58" t="str">
        <f t="shared" si="17"/>
        <v>A</v>
      </c>
      <c r="R113" s="58" t="str">
        <f t="shared" si="18"/>
        <v>D</v>
      </c>
      <c r="S113" s="58" t="str">
        <f t="shared" si="19"/>
        <v>C</v>
      </c>
      <c r="T113" s="58" t="str">
        <f t="shared" si="20"/>
        <v>D</v>
      </c>
      <c r="U113" s="58" t="str">
        <f t="shared" si="23"/>
        <v>D</v>
      </c>
    </row>
    <row r="114" spans="1:21" ht="13.5" thickBot="1" x14ac:dyDescent="0.25">
      <c r="A114" s="10">
        <v>112</v>
      </c>
      <c r="B114" s="54" t="s">
        <v>352</v>
      </c>
      <c r="C114" s="53">
        <v>2012</v>
      </c>
      <c r="D114" s="55" t="s">
        <v>414</v>
      </c>
      <c r="E114" s="56">
        <v>170</v>
      </c>
      <c r="F114" s="56">
        <v>219</v>
      </c>
      <c r="G114" s="56">
        <v>264</v>
      </c>
      <c r="H114" s="57">
        <v>13.43</v>
      </c>
      <c r="I114" s="56">
        <v>180</v>
      </c>
      <c r="J114" s="58">
        <f t="shared" si="21"/>
        <v>43.870000000000005</v>
      </c>
      <c r="K114" s="58">
        <f t="shared" si="22"/>
        <v>41.25</v>
      </c>
      <c r="L114" s="58">
        <f t="shared" si="12"/>
        <v>26.25</v>
      </c>
      <c r="M114" s="58">
        <f t="shared" si="13"/>
        <v>54.224999999999994</v>
      </c>
      <c r="N114" s="58">
        <f t="shared" si="14"/>
        <v>0</v>
      </c>
      <c r="O114" s="58">
        <f t="shared" si="15"/>
        <v>165.595</v>
      </c>
      <c r="P114" s="58" t="str">
        <f t="shared" si="16"/>
        <v>A</v>
      </c>
      <c r="Q114" s="58" t="str">
        <f t="shared" si="17"/>
        <v>A</v>
      </c>
      <c r="R114" s="58" t="str">
        <f t="shared" si="18"/>
        <v>D</v>
      </c>
      <c r="S114" s="58" t="str">
        <f t="shared" si="19"/>
        <v>B</v>
      </c>
      <c r="T114" s="58" t="str">
        <f t="shared" si="20"/>
        <v>D</v>
      </c>
      <c r="U114" s="58" t="str">
        <f t="shared" si="23"/>
        <v>D</v>
      </c>
    </row>
    <row r="115" spans="1:21" ht="13.5" thickBot="1" x14ac:dyDescent="0.25">
      <c r="A115" s="10">
        <v>113</v>
      </c>
      <c r="B115" s="54" t="s">
        <v>100</v>
      </c>
      <c r="C115" s="53">
        <v>2011</v>
      </c>
      <c r="D115" s="55" t="s">
        <v>400</v>
      </c>
      <c r="E115" s="56">
        <v>166</v>
      </c>
      <c r="F115" s="56">
        <v>215</v>
      </c>
      <c r="G115" s="56">
        <v>262</v>
      </c>
      <c r="H115" s="57">
        <v>13.4</v>
      </c>
      <c r="I115" s="56">
        <v>190</v>
      </c>
      <c r="J115" s="58">
        <f t="shared" si="21"/>
        <v>35.31</v>
      </c>
      <c r="K115" s="58">
        <f t="shared" si="22"/>
        <v>35.25</v>
      </c>
      <c r="L115" s="58">
        <f t="shared" si="12"/>
        <v>23.25</v>
      </c>
      <c r="M115" s="58">
        <f t="shared" si="13"/>
        <v>54</v>
      </c>
      <c r="N115" s="58">
        <f t="shared" si="14"/>
        <v>10.02</v>
      </c>
      <c r="O115" s="58">
        <f t="shared" si="15"/>
        <v>157.83000000000001</v>
      </c>
      <c r="P115" s="58" t="str">
        <f t="shared" si="16"/>
        <v>A</v>
      </c>
      <c r="Q115" s="58" t="str">
        <f t="shared" si="17"/>
        <v>A</v>
      </c>
      <c r="R115" s="58" t="str">
        <f t="shared" si="18"/>
        <v>D</v>
      </c>
      <c r="S115" s="58" t="str">
        <f t="shared" si="19"/>
        <v>B</v>
      </c>
      <c r="T115" s="58" t="str">
        <f t="shared" si="20"/>
        <v>D</v>
      </c>
      <c r="U115" s="58" t="str">
        <f t="shared" si="23"/>
        <v>D</v>
      </c>
    </row>
    <row r="116" spans="1:21" ht="13.5" thickBot="1" x14ac:dyDescent="0.25">
      <c r="A116" s="10">
        <v>114</v>
      </c>
      <c r="B116" s="54" t="s">
        <v>162</v>
      </c>
      <c r="C116" s="53">
        <v>2011</v>
      </c>
      <c r="D116" s="55" t="s">
        <v>417</v>
      </c>
      <c r="E116" s="56">
        <v>160</v>
      </c>
      <c r="F116" s="56">
        <v>211</v>
      </c>
      <c r="G116" s="56">
        <v>258</v>
      </c>
      <c r="H116" s="57">
        <v>11.5</v>
      </c>
      <c r="I116" s="56">
        <v>207</v>
      </c>
      <c r="J116" s="58">
        <f t="shared" si="21"/>
        <v>22.470000000000002</v>
      </c>
      <c r="K116" s="58">
        <f t="shared" si="22"/>
        <v>29.25</v>
      </c>
      <c r="L116" s="58">
        <f t="shared" si="12"/>
        <v>17.25</v>
      </c>
      <c r="M116" s="58">
        <f t="shared" si="13"/>
        <v>39.75</v>
      </c>
      <c r="N116" s="58">
        <f t="shared" si="14"/>
        <v>38.409999999999997</v>
      </c>
      <c r="O116" s="58">
        <f t="shared" si="15"/>
        <v>147.13</v>
      </c>
      <c r="P116" s="58" t="str">
        <f t="shared" si="16"/>
        <v>C</v>
      </c>
      <c r="Q116" s="58" t="str">
        <f t="shared" si="17"/>
        <v>B</v>
      </c>
      <c r="R116" s="58" t="str">
        <f t="shared" si="18"/>
        <v>D</v>
      </c>
      <c r="S116" s="58" t="str">
        <f t="shared" si="19"/>
        <v>D</v>
      </c>
      <c r="T116" s="58" t="str">
        <f t="shared" si="20"/>
        <v>D</v>
      </c>
      <c r="U116" s="58" t="str">
        <f t="shared" si="23"/>
        <v>D</v>
      </c>
    </row>
    <row r="117" spans="1:21" ht="13.5" thickBot="1" x14ac:dyDescent="0.25">
      <c r="A117" s="10">
        <v>115</v>
      </c>
      <c r="B117" s="54" t="s">
        <v>294</v>
      </c>
      <c r="C117" s="53">
        <v>2011</v>
      </c>
      <c r="D117" s="55" t="s">
        <v>411</v>
      </c>
      <c r="E117" s="56">
        <v>166</v>
      </c>
      <c r="F117" s="56">
        <v>219</v>
      </c>
      <c r="G117" s="56">
        <v>264</v>
      </c>
      <c r="H117" s="57">
        <v>11</v>
      </c>
      <c r="I117" s="56">
        <v>196</v>
      </c>
      <c r="J117" s="58">
        <f t="shared" si="21"/>
        <v>35.31</v>
      </c>
      <c r="K117" s="58">
        <f t="shared" si="22"/>
        <v>41.25</v>
      </c>
      <c r="L117" s="58">
        <f t="shared" si="12"/>
        <v>26.25</v>
      </c>
      <c r="M117" s="58">
        <f t="shared" si="13"/>
        <v>36</v>
      </c>
      <c r="N117" s="58">
        <f t="shared" si="14"/>
        <v>20.04</v>
      </c>
      <c r="O117" s="58">
        <f t="shared" si="15"/>
        <v>158.85</v>
      </c>
      <c r="P117" s="58" t="str">
        <f t="shared" si="16"/>
        <v>A</v>
      </c>
      <c r="Q117" s="58" t="str">
        <f t="shared" si="17"/>
        <v>A</v>
      </c>
      <c r="R117" s="58" t="str">
        <f t="shared" si="18"/>
        <v>D</v>
      </c>
      <c r="S117" s="58" t="str">
        <f t="shared" si="19"/>
        <v>D</v>
      </c>
      <c r="T117" s="58" t="str">
        <f t="shared" si="20"/>
        <v>D</v>
      </c>
      <c r="U117" s="58" t="str">
        <f t="shared" si="23"/>
        <v>D</v>
      </c>
    </row>
    <row r="118" spans="1:21" ht="13.5" thickBot="1" x14ac:dyDescent="0.25">
      <c r="A118" s="10">
        <v>116</v>
      </c>
      <c r="B118" s="54" t="s">
        <v>143</v>
      </c>
      <c r="C118" s="53">
        <v>2011</v>
      </c>
      <c r="D118" s="55" t="s">
        <v>384</v>
      </c>
      <c r="E118" s="56">
        <v>171</v>
      </c>
      <c r="F118" s="56">
        <v>223</v>
      </c>
      <c r="G118" s="56">
        <v>268</v>
      </c>
      <c r="H118" s="57">
        <v>11.7</v>
      </c>
      <c r="I118" s="56">
        <v>162</v>
      </c>
      <c r="J118" s="58">
        <f t="shared" si="21"/>
        <v>46.010000000000005</v>
      </c>
      <c r="K118" s="58">
        <f t="shared" si="22"/>
        <v>47.25</v>
      </c>
      <c r="L118" s="58">
        <f t="shared" si="12"/>
        <v>32.25</v>
      </c>
      <c r="M118" s="58">
        <f t="shared" si="13"/>
        <v>41.249999999999993</v>
      </c>
      <c r="N118" s="58">
        <f t="shared" si="14"/>
        <v>0</v>
      </c>
      <c r="O118" s="58">
        <f t="shared" si="15"/>
        <v>166.76</v>
      </c>
      <c r="P118" s="58" t="str">
        <f t="shared" si="16"/>
        <v>A</v>
      </c>
      <c r="Q118" s="58" t="str">
        <f t="shared" si="17"/>
        <v>A</v>
      </c>
      <c r="R118" s="58" t="str">
        <f t="shared" si="18"/>
        <v>D</v>
      </c>
      <c r="S118" s="58" t="str">
        <f t="shared" si="19"/>
        <v>C</v>
      </c>
      <c r="T118" s="58" t="str">
        <f t="shared" si="20"/>
        <v>D</v>
      </c>
      <c r="U118" s="58" t="str">
        <f t="shared" si="23"/>
        <v>D</v>
      </c>
    </row>
    <row r="119" spans="1:21" ht="13.5" thickBot="1" x14ac:dyDescent="0.25">
      <c r="A119" s="10">
        <v>117</v>
      </c>
      <c r="B119" s="54" t="s">
        <v>107</v>
      </c>
      <c r="C119" s="53">
        <v>2012</v>
      </c>
      <c r="D119" s="55" t="s">
        <v>392</v>
      </c>
      <c r="E119" s="56">
        <v>171</v>
      </c>
      <c r="F119" s="56">
        <v>224</v>
      </c>
      <c r="G119" s="56">
        <v>270</v>
      </c>
      <c r="H119" s="57">
        <v>9.8000000000000007</v>
      </c>
      <c r="I119" s="56">
        <v>190</v>
      </c>
      <c r="J119" s="58">
        <f t="shared" si="21"/>
        <v>46.010000000000005</v>
      </c>
      <c r="K119" s="58">
        <f t="shared" si="22"/>
        <v>48.75</v>
      </c>
      <c r="L119" s="58">
        <f t="shared" si="12"/>
        <v>35.25</v>
      </c>
      <c r="M119" s="58">
        <f t="shared" si="13"/>
        <v>27.000000000000004</v>
      </c>
      <c r="N119" s="58">
        <f t="shared" si="14"/>
        <v>10.02</v>
      </c>
      <c r="O119" s="58">
        <f t="shared" si="15"/>
        <v>167.03</v>
      </c>
      <c r="P119" s="58" t="str">
        <f t="shared" si="16"/>
        <v>A</v>
      </c>
      <c r="Q119" s="58" t="str">
        <f t="shared" si="17"/>
        <v>A</v>
      </c>
      <c r="R119" s="58" t="str">
        <f t="shared" si="18"/>
        <v>D</v>
      </c>
      <c r="S119" s="58" t="str">
        <f t="shared" si="19"/>
        <v>D</v>
      </c>
      <c r="T119" s="58" t="str">
        <f t="shared" si="20"/>
        <v>D</v>
      </c>
      <c r="U119" s="58" t="str">
        <f t="shared" si="23"/>
        <v>D</v>
      </c>
    </row>
    <row r="120" spans="1:21" ht="13.5" thickBot="1" x14ac:dyDescent="0.25">
      <c r="A120" s="10">
        <v>118</v>
      </c>
      <c r="B120" s="54" t="s">
        <v>240</v>
      </c>
      <c r="C120" s="53">
        <v>2011</v>
      </c>
      <c r="D120" s="55" t="s">
        <v>403</v>
      </c>
      <c r="E120" s="56">
        <v>171</v>
      </c>
      <c r="F120" s="56">
        <v>224</v>
      </c>
      <c r="G120" s="56">
        <v>268</v>
      </c>
      <c r="H120" s="57">
        <v>11.5</v>
      </c>
      <c r="I120" s="56">
        <v>162</v>
      </c>
      <c r="J120" s="58">
        <f t="shared" si="21"/>
        <v>46.010000000000005</v>
      </c>
      <c r="K120" s="58">
        <f t="shared" si="22"/>
        <v>48.75</v>
      </c>
      <c r="L120" s="58">
        <f t="shared" si="12"/>
        <v>32.25</v>
      </c>
      <c r="M120" s="58">
        <f t="shared" si="13"/>
        <v>39.75</v>
      </c>
      <c r="N120" s="58">
        <f t="shared" si="14"/>
        <v>0</v>
      </c>
      <c r="O120" s="58">
        <f t="shared" si="15"/>
        <v>166.76</v>
      </c>
      <c r="P120" s="58" t="str">
        <f t="shared" si="16"/>
        <v>A</v>
      </c>
      <c r="Q120" s="58" t="str">
        <f t="shared" si="17"/>
        <v>A</v>
      </c>
      <c r="R120" s="58" t="str">
        <f t="shared" si="18"/>
        <v>D</v>
      </c>
      <c r="S120" s="58" t="str">
        <f t="shared" si="19"/>
        <v>D</v>
      </c>
      <c r="T120" s="58" t="str">
        <f t="shared" si="20"/>
        <v>D</v>
      </c>
      <c r="U120" s="58" t="str">
        <f t="shared" si="23"/>
        <v>D</v>
      </c>
    </row>
    <row r="121" spans="1:21" ht="13.5" thickBot="1" x14ac:dyDescent="0.25">
      <c r="A121" s="10">
        <v>119</v>
      </c>
      <c r="B121" s="54" t="s">
        <v>361</v>
      </c>
      <c r="C121" s="53">
        <v>2011</v>
      </c>
      <c r="D121" s="55" t="s">
        <v>1</v>
      </c>
      <c r="E121" s="56">
        <v>163</v>
      </c>
      <c r="F121" s="56">
        <v>212</v>
      </c>
      <c r="G121" s="56">
        <v>262</v>
      </c>
      <c r="H121" s="57">
        <v>15</v>
      </c>
      <c r="I121" s="56">
        <v>180</v>
      </c>
      <c r="J121" s="58">
        <f t="shared" si="21"/>
        <v>28.89</v>
      </c>
      <c r="K121" s="58">
        <f t="shared" si="22"/>
        <v>30.75</v>
      </c>
      <c r="L121" s="58">
        <f t="shared" si="12"/>
        <v>23.25</v>
      </c>
      <c r="M121" s="58">
        <f t="shared" si="13"/>
        <v>66</v>
      </c>
      <c r="N121" s="58">
        <f t="shared" si="14"/>
        <v>0</v>
      </c>
      <c r="O121" s="58">
        <f t="shared" si="15"/>
        <v>148.88999999999999</v>
      </c>
      <c r="P121" s="58" t="str">
        <f t="shared" si="16"/>
        <v>B</v>
      </c>
      <c r="Q121" s="58" t="str">
        <f t="shared" si="17"/>
        <v>B</v>
      </c>
      <c r="R121" s="58" t="str">
        <f t="shared" si="18"/>
        <v>D</v>
      </c>
      <c r="S121" s="58" t="str">
        <f t="shared" si="19"/>
        <v>A</v>
      </c>
      <c r="T121" s="58" t="str">
        <f t="shared" si="20"/>
        <v>D</v>
      </c>
      <c r="U121" s="58" t="str">
        <f t="shared" si="23"/>
        <v>D</v>
      </c>
    </row>
    <row r="122" spans="1:21" ht="13.5" thickBot="1" x14ac:dyDescent="0.25">
      <c r="A122" s="10">
        <v>120</v>
      </c>
      <c r="B122" s="54" t="s">
        <v>278</v>
      </c>
      <c r="C122" s="53">
        <v>2012</v>
      </c>
      <c r="D122" s="55" t="s">
        <v>413</v>
      </c>
      <c r="E122" s="56">
        <v>163</v>
      </c>
      <c r="F122" s="56">
        <v>214</v>
      </c>
      <c r="G122" s="56">
        <v>266</v>
      </c>
      <c r="H122" s="57">
        <v>10.42</v>
      </c>
      <c r="I122" s="56">
        <v>200</v>
      </c>
      <c r="J122" s="58">
        <f t="shared" si="21"/>
        <v>28.89</v>
      </c>
      <c r="K122" s="58">
        <f t="shared" si="22"/>
        <v>33.75</v>
      </c>
      <c r="L122" s="58">
        <f t="shared" si="12"/>
        <v>29.25</v>
      </c>
      <c r="M122" s="58">
        <f t="shared" si="13"/>
        <v>31.65</v>
      </c>
      <c r="N122" s="58">
        <f t="shared" si="14"/>
        <v>26.72</v>
      </c>
      <c r="O122" s="58">
        <f t="shared" si="15"/>
        <v>150.26</v>
      </c>
      <c r="P122" s="58" t="str">
        <f t="shared" si="16"/>
        <v>B</v>
      </c>
      <c r="Q122" s="58" t="str">
        <f t="shared" si="17"/>
        <v>A</v>
      </c>
      <c r="R122" s="58" t="str">
        <f t="shared" si="18"/>
        <v>D</v>
      </c>
      <c r="S122" s="58" t="str">
        <f t="shared" si="19"/>
        <v>D</v>
      </c>
      <c r="T122" s="58" t="str">
        <f t="shared" si="20"/>
        <v>D</v>
      </c>
      <c r="U122" s="58" t="str">
        <f t="shared" si="23"/>
        <v>D</v>
      </c>
    </row>
    <row r="123" spans="1:21" ht="13.5" thickBot="1" x14ac:dyDescent="0.25">
      <c r="A123" s="10">
        <v>121</v>
      </c>
      <c r="B123" s="54" t="s">
        <v>326</v>
      </c>
      <c r="C123" s="53">
        <v>2011</v>
      </c>
      <c r="D123" s="55" t="s">
        <v>402</v>
      </c>
      <c r="E123" s="56">
        <v>172</v>
      </c>
      <c r="F123" s="56">
        <v>230</v>
      </c>
      <c r="G123" s="56">
        <v>274</v>
      </c>
      <c r="H123" s="57">
        <v>9.33</v>
      </c>
      <c r="I123" s="56">
        <v>175</v>
      </c>
      <c r="J123" s="58">
        <f t="shared" si="21"/>
        <v>48.150000000000006</v>
      </c>
      <c r="K123" s="58">
        <f t="shared" si="22"/>
        <v>57.75</v>
      </c>
      <c r="L123" s="58">
        <f t="shared" si="12"/>
        <v>41.25</v>
      </c>
      <c r="M123" s="58">
        <f t="shared" si="13"/>
        <v>23.474999999999998</v>
      </c>
      <c r="N123" s="58">
        <f t="shared" si="14"/>
        <v>0</v>
      </c>
      <c r="O123" s="58">
        <f t="shared" si="15"/>
        <v>170.625</v>
      </c>
      <c r="P123" s="58" t="str">
        <f t="shared" si="16"/>
        <v>A</v>
      </c>
      <c r="Q123" s="58" t="str">
        <f t="shared" si="17"/>
        <v>A</v>
      </c>
      <c r="R123" s="58" t="str">
        <f t="shared" si="18"/>
        <v>C</v>
      </c>
      <c r="S123" s="58" t="str">
        <f t="shared" si="19"/>
        <v>D</v>
      </c>
      <c r="T123" s="58" t="str">
        <f t="shared" si="20"/>
        <v>D</v>
      </c>
      <c r="U123" s="58" t="str">
        <f t="shared" si="23"/>
        <v>D</v>
      </c>
    </row>
    <row r="124" spans="1:21" ht="13.5" thickBot="1" x14ac:dyDescent="0.25">
      <c r="A124" s="10">
        <v>122</v>
      </c>
      <c r="B124" s="54" t="s">
        <v>351</v>
      </c>
      <c r="C124" s="53">
        <v>2011</v>
      </c>
      <c r="D124" s="55" t="s">
        <v>414</v>
      </c>
      <c r="E124" s="56">
        <v>175</v>
      </c>
      <c r="F124" s="56">
        <v>231</v>
      </c>
      <c r="G124" s="56">
        <v>274</v>
      </c>
      <c r="H124" s="57">
        <v>8.8000000000000007</v>
      </c>
      <c r="I124" s="56">
        <v>175</v>
      </c>
      <c r="J124" s="58">
        <f t="shared" si="21"/>
        <v>54.57</v>
      </c>
      <c r="K124" s="58">
        <f t="shared" si="22"/>
        <v>59.25</v>
      </c>
      <c r="L124" s="58">
        <f t="shared" si="12"/>
        <v>41.25</v>
      </c>
      <c r="M124" s="58">
        <f t="shared" si="13"/>
        <v>19.500000000000004</v>
      </c>
      <c r="N124" s="58">
        <f t="shared" si="14"/>
        <v>0</v>
      </c>
      <c r="O124" s="58">
        <f t="shared" si="15"/>
        <v>174.57</v>
      </c>
      <c r="P124" s="58" t="str">
        <f t="shared" si="16"/>
        <v>A</v>
      </c>
      <c r="Q124" s="58" t="str">
        <f t="shared" si="17"/>
        <v>A</v>
      </c>
      <c r="R124" s="58" t="str">
        <f t="shared" si="18"/>
        <v>C</v>
      </c>
      <c r="S124" s="58" t="str">
        <f t="shared" si="19"/>
        <v>D</v>
      </c>
      <c r="T124" s="58" t="str">
        <f t="shared" si="20"/>
        <v>D</v>
      </c>
      <c r="U124" s="58" t="str">
        <f t="shared" si="23"/>
        <v>D</v>
      </c>
    </row>
    <row r="125" spans="1:21" ht="13.5" thickBot="1" x14ac:dyDescent="0.25">
      <c r="A125" s="10">
        <v>123</v>
      </c>
      <c r="B125" s="54" t="s">
        <v>329</v>
      </c>
      <c r="C125" s="53">
        <v>2012</v>
      </c>
      <c r="D125" s="55" t="s">
        <v>402</v>
      </c>
      <c r="E125" s="56">
        <v>165</v>
      </c>
      <c r="F125" s="56">
        <v>213</v>
      </c>
      <c r="G125" s="56">
        <v>258</v>
      </c>
      <c r="H125" s="57">
        <v>12.52</v>
      </c>
      <c r="I125" s="56">
        <v>196</v>
      </c>
      <c r="J125" s="58">
        <f t="shared" si="21"/>
        <v>33.17</v>
      </c>
      <c r="K125" s="58">
        <f t="shared" si="22"/>
        <v>32.25</v>
      </c>
      <c r="L125" s="58">
        <f t="shared" si="12"/>
        <v>17.25</v>
      </c>
      <c r="M125" s="58">
        <f t="shared" si="13"/>
        <v>47.4</v>
      </c>
      <c r="N125" s="58">
        <f t="shared" si="14"/>
        <v>20.04</v>
      </c>
      <c r="O125" s="58">
        <f t="shared" si="15"/>
        <v>150.10999999999999</v>
      </c>
      <c r="P125" s="58" t="str">
        <f t="shared" si="16"/>
        <v>A</v>
      </c>
      <c r="Q125" s="58" t="str">
        <f t="shared" si="17"/>
        <v>B</v>
      </c>
      <c r="R125" s="58" t="str">
        <f t="shared" si="18"/>
        <v>D</v>
      </c>
      <c r="S125" s="58" t="str">
        <f t="shared" si="19"/>
        <v>C</v>
      </c>
      <c r="T125" s="58" t="str">
        <f t="shared" si="20"/>
        <v>D</v>
      </c>
      <c r="U125" s="58" t="str">
        <f t="shared" si="23"/>
        <v>D</v>
      </c>
    </row>
    <row r="126" spans="1:21" ht="13.5" thickBot="1" x14ac:dyDescent="0.25">
      <c r="A126" s="10">
        <v>124</v>
      </c>
      <c r="B126" s="54" t="s">
        <v>191</v>
      </c>
      <c r="C126" s="53">
        <v>2012</v>
      </c>
      <c r="D126" s="55" t="s">
        <v>404</v>
      </c>
      <c r="E126" s="56">
        <v>152</v>
      </c>
      <c r="F126" s="56">
        <v>203</v>
      </c>
      <c r="G126" s="56">
        <v>262</v>
      </c>
      <c r="H126" s="57">
        <v>10.6</v>
      </c>
      <c r="I126" s="56">
        <v>213</v>
      </c>
      <c r="J126" s="58">
        <f t="shared" si="21"/>
        <v>5.3500000000000005</v>
      </c>
      <c r="K126" s="58">
        <f t="shared" si="22"/>
        <v>17.25</v>
      </c>
      <c r="L126" s="58">
        <f t="shared" si="12"/>
        <v>23.25</v>
      </c>
      <c r="M126" s="58">
        <f t="shared" si="13"/>
        <v>32.999999999999993</v>
      </c>
      <c r="N126" s="58">
        <f t="shared" si="14"/>
        <v>48.43</v>
      </c>
      <c r="O126" s="58">
        <f t="shared" si="15"/>
        <v>127.28</v>
      </c>
      <c r="P126" s="58" t="str">
        <f t="shared" si="16"/>
        <v>D</v>
      </c>
      <c r="Q126" s="58" t="str">
        <f t="shared" si="17"/>
        <v>D</v>
      </c>
      <c r="R126" s="58" t="str">
        <f t="shared" si="18"/>
        <v>D</v>
      </c>
      <c r="S126" s="58" t="str">
        <f t="shared" si="19"/>
        <v>D</v>
      </c>
      <c r="T126" s="58" t="str">
        <f t="shared" si="20"/>
        <v>C</v>
      </c>
      <c r="U126" s="58" t="str">
        <f t="shared" si="23"/>
        <v>D</v>
      </c>
    </row>
    <row r="127" spans="1:21" ht="13.5" thickBot="1" x14ac:dyDescent="0.25">
      <c r="A127" s="10">
        <v>125</v>
      </c>
      <c r="B127" s="54" t="s">
        <v>127</v>
      </c>
      <c r="C127" s="53">
        <v>2011</v>
      </c>
      <c r="D127" s="55" t="s">
        <v>409</v>
      </c>
      <c r="E127" s="56">
        <v>166</v>
      </c>
      <c r="F127" s="56">
        <v>220</v>
      </c>
      <c r="G127" s="56">
        <v>266</v>
      </c>
      <c r="H127" s="57">
        <v>11.4</v>
      </c>
      <c r="I127" s="56">
        <v>189</v>
      </c>
      <c r="J127" s="58">
        <f t="shared" si="21"/>
        <v>35.31</v>
      </c>
      <c r="K127" s="58">
        <f t="shared" si="22"/>
        <v>42.75</v>
      </c>
      <c r="L127" s="58">
        <f t="shared" si="12"/>
        <v>29.25</v>
      </c>
      <c r="M127" s="58">
        <f t="shared" si="13"/>
        <v>39</v>
      </c>
      <c r="N127" s="58">
        <f t="shared" si="14"/>
        <v>8.35</v>
      </c>
      <c r="O127" s="58">
        <f t="shared" si="15"/>
        <v>154.66</v>
      </c>
      <c r="P127" s="58" t="str">
        <f t="shared" si="16"/>
        <v>A</v>
      </c>
      <c r="Q127" s="58" t="str">
        <f t="shared" si="17"/>
        <v>A</v>
      </c>
      <c r="R127" s="58" t="str">
        <f t="shared" si="18"/>
        <v>D</v>
      </c>
      <c r="S127" s="58" t="str">
        <f t="shared" si="19"/>
        <v>D</v>
      </c>
      <c r="T127" s="58" t="str">
        <f t="shared" si="20"/>
        <v>D</v>
      </c>
      <c r="U127" s="58" t="str">
        <f t="shared" si="23"/>
        <v>D</v>
      </c>
    </row>
    <row r="128" spans="1:21" ht="13.5" thickBot="1" x14ac:dyDescent="0.25">
      <c r="A128" s="10">
        <v>126</v>
      </c>
      <c r="B128" s="54" t="s">
        <v>2</v>
      </c>
      <c r="C128" s="53">
        <v>2011</v>
      </c>
      <c r="D128" s="55" t="s">
        <v>413</v>
      </c>
      <c r="E128" s="56">
        <v>164</v>
      </c>
      <c r="F128" s="56">
        <v>217</v>
      </c>
      <c r="G128" s="56">
        <v>266</v>
      </c>
      <c r="H128" s="57">
        <v>10.42</v>
      </c>
      <c r="I128" s="56">
        <v>195</v>
      </c>
      <c r="J128" s="58">
        <f t="shared" si="21"/>
        <v>31.03</v>
      </c>
      <c r="K128" s="58">
        <f t="shared" si="22"/>
        <v>38.25</v>
      </c>
      <c r="L128" s="58">
        <f t="shared" si="12"/>
        <v>29.25</v>
      </c>
      <c r="M128" s="58">
        <f t="shared" si="13"/>
        <v>31.65</v>
      </c>
      <c r="N128" s="58">
        <f t="shared" si="14"/>
        <v>18.369999999999997</v>
      </c>
      <c r="O128" s="58">
        <f t="shared" si="15"/>
        <v>148.55000000000001</v>
      </c>
      <c r="P128" s="58" t="str">
        <f t="shared" si="16"/>
        <v>B</v>
      </c>
      <c r="Q128" s="58" t="str">
        <f t="shared" si="17"/>
        <v>A</v>
      </c>
      <c r="R128" s="58" t="str">
        <f t="shared" si="18"/>
        <v>D</v>
      </c>
      <c r="S128" s="58" t="str">
        <f t="shared" si="19"/>
        <v>D</v>
      </c>
      <c r="T128" s="58" t="str">
        <f t="shared" si="20"/>
        <v>D</v>
      </c>
      <c r="U128" s="58" t="str">
        <f t="shared" si="23"/>
        <v>D</v>
      </c>
    </row>
    <row r="129" spans="1:21" ht="13.5" thickBot="1" x14ac:dyDescent="0.25">
      <c r="A129" s="10">
        <v>127</v>
      </c>
      <c r="B129" s="54" t="s">
        <v>39</v>
      </c>
      <c r="C129" s="53">
        <v>2012</v>
      </c>
      <c r="D129" s="55" t="s">
        <v>388</v>
      </c>
      <c r="E129" s="56">
        <v>157</v>
      </c>
      <c r="F129" s="56">
        <v>208</v>
      </c>
      <c r="G129" s="56">
        <v>258</v>
      </c>
      <c r="H129" s="57">
        <v>11.9</v>
      </c>
      <c r="I129" s="56">
        <v>204</v>
      </c>
      <c r="J129" s="58">
        <f t="shared" si="21"/>
        <v>16.05</v>
      </c>
      <c r="K129" s="58">
        <f t="shared" si="22"/>
        <v>24.75</v>
      </c>
      <c r="L129" s="58">
        <f t="shared" si="12"/>
        <v>17.25</v>
      </c>
      <c r="M129" s="58">
        <f t="shared" si="13"/>
        <v>42.75</v>
      </c>
      <c r="N129" s="58">
        <f t="shared" si="14"/>
        <v>33.4</v>
      </c>
      <c r="O129" s="58">
        <f t="shared" si="15"/>
        <v>134.19999999999999</v>
      </c>
      <c r="P129" s="58" t="str">
        <f t="shared" si="16"/>
        <v>D</v>
      </c>
      <c r="Q129" s="58" t="str">
        <f t="shared" si="17"/>
        <v>C</v>
      </c>
      <c r="R129" s="58" t="str">
        <f t="shared" si="18"/>
        <v>D</v>
      </c>
      <c r="S129" s="58" t="str">
        <f t="shared" si="19"/>
        <v>C</v>
      </c>
      <c r="T129" s="58" t="str">
        <f t="shared" si="20"/>
        <v>D</v>
      </c>
      <c r="U129" s="58" t="str">
        <f t="shared" si="23"/>
        <v>D</v>
      </c>
    </row>
    <row r="130" spans="1:21" ht="13.5" thickBot="1" x14ac:dyDescent="0.25">
      <c r="A130" s="10">
        <v>128</v>
      </c>
      <c r="B130" s="54" t="s">
        <v>371</v>
      </c>
      <c r="C130" s="53">
        <v>2011</v>
      </c>
      <c r="D130" s="55" t="s">
        <v>381</v>
      </c>
      <c r="E130" s="56">
        <v>162</v>
      </c>
      <c r="F130" s="56">
        <v>211</v>
      </c>
      <c r="G130" s="56">
        <v>262</v>
      </c>
      <c r="H130" s="57">
        <v>9.1999999999999993</v>
      </c>
      <c r="I130" s="56">
        <v>207</v>
      </c>
      <c r="J130" s="58">
        <f t="shared" si="21"/>
        <v>26.75</v>
      </c>
      <c r="K130" s="58">
        <f t="shared" si="22"/>
        <v>29.25</v>
      </c>
      <c r="L130" s="58">
        <f t="shared" si="12"/>
        <v>23.25</v>
      </c>
      <c r="M130" s="58">
        <f t="shared" si="13"/>
        <v>22.499999999999993</v>
      </c>
      <c r="N130" s="58">
        <f t="shared" si="14"/>
        <v>38.409999999999997</v>
      </c>
      <c r="O130" s="58">
        <f t="shared" si="15"/>
        <v>140.16</v>
      </c>
      <c r="P130" s="58" t="str">
        <f t="shared" si="16"/>
        <v>B</v>
      </c>
      <c r="Q130" s="58" t="str">
        <f t="shared" si="17"/>
        <v>B</v>
      </c>
      <c r="R130" s="58" t="str">
        <f t="shared" si="18"/>
        <v>D</v>
      </c>
      <c r="S130" s="58" t="str">
        <f t="shared" si="19"/>
        <v>D</v>
      </c>
      <c r="T130" s="58" t="str">
        <f t="shared" si="20"/>
        <v>D</v>
      </c>
      <c r="U130" s="58" t="str">
        <f t="shared" si="23"/>
        <v>D</v>
      </c>
    </row>
    <row r="131" spans="1:21" ht="13.5" thickBot="1" x14ac:dyDescent="0.25">
      <c r="A131" s="10">
        <v>129</v>
      </c>
      <c r="B131" s="54" t="s">
        <v>138</v>
      </c>
      <c r="C131" s="53">
        <v>2011</v>
      </c>
      <c r="D131" s="55" t="s">
        <v>390</v>
      </c>
      <c r="E131" s="56">
        <v>167</v>
      </c>
      <c r="F131" s="56">
        <v>215</v>
      </c>
      <c r="G131" s="56">
        <v>262</v>
      </c>
      <c r="H131" s="57">
        <v>9.6</v>
      </c>
      <c r="I131" s="56">
        <v>200</v>
      </c>
      <c r="J131" s="58">
        <f t="shared" si="21"/>
        <v>37.450000000000003</v>
      </c>
      <c r="K131" s="58">
        <f t="shared" si="22"/>
        <v>35.25</v>
      </c>
      <c r="L131" s="58">
        <f t="shared" ref="L131:L194" si="24">MAX(0,(G131-246.5)*1.5)</f>
        <v>23.25</v>
      </c>
      <c r="M131" s="58">
        <f t="shared" ref="M131:M194" si="25">MAX(0,(H131-6.2)*7.5)</f>
        <v>25.499999999999996</v>
      </c>
      <c r="N131" s="58">
        <f t="shared" ref="N131:N194" si="26">MAX(0,(I131-184)*1.67)</f>
        <v>26.72</v>
      </c>
      <c r="O131" s="58">
        <f t="shared" ref="O131:O194" si="27">+SUM(J131:N131)</f>
        <v>148.17000000000002</v>
      </c>
      <c r="P131" s="58" t="str">
        <f t="shared" ref="P131:P194" si="28">IF(J131&gt;=65*0.5,"A",IF(J131&gt;=50*0.5,"B",IF(J131&gt;=40*0.5,"C","D")))</f>
        <v>A</v>
      </c>
      <c r="Q131" s="58" t="str">
        <f t="shared" ref="Q131:Q194" si="29">IF(K131&gt;=65*0.5,"A",IF(K131&gt;=50*0.5,"B",IF(K131&gt;=40*0.5,"C","D")))</f>
        <v>A</v>
      </c>
      <c r="R131" s="58" t="str">
        <f t="shared" ref="R131:R194" si="30">IF(L131&gt;=65,"A",IF(L131&gt;=50,"B",IF(L131&gt;=40,"C","D")))</f>
        <v>D</v>
      </c>
      <c r="S131" s="58" t="str">
        <f t="shared" ref="S131:S194" si="31">IF(M131&gt;=65,"A",IF(M131&gt;=50,"B",IF(M131&gt;=40,"C","D")))</f>
        <v>D</v>
      </c>
      <c r="T131" s="58" t="str">
        <f t="shared" ref="T131:T194" si="32">IF(N131&gt;=65,"A",IF(N131&gt;=50,"B",IF(N131&gt;=40,"C","D")))</f>
        <v>D</v>
      </c>
      <c r="U131" s="58" t="str">
        <f t="shared" si="23"/>
        <v>D</v>
      </c>
    </row>
    <row r="132" spans="1:21" ht="13.5" thickBot="1" x14ac:dyDescent="0.25">
      <c r="A132" s="10">
        <v>130</v>
      </c>
      <c r="B132" s="54" t="s">
        <v>23</v>
      </c>
      <c r="C132" s="53">
        <v>2011</v>
      </c>
      <c r="D132" s="55" t="s">
        <v>403</v>
      </c>
      <c r="E132" s="56">
        <v>160</v>
      </c>
      <c r="F132" s="56">
        <v>205</v>
      </c>
      <c r="G132" s="56">
        <v>260</v>
      </c>
      <c r="H132" s="57">
        <v>9.1</v>
      </c>
      <c r="I132" s="56">
        <v>213</v>
      </c>
      <c r="J132" s="58">
        <f t="shared" ref="J132:J195" si="33">MAX(0,(E132-149.5)*2.14)</f>
        <v>22.470000000000002</v>
      </c>
      <c r="K132" s="58">
        <f t="shared" ref="K132:K195" si="34">MAX(0,(F132-191.5)*1.5)</f>
        <v>20.25</v>
      </c>
      <c r="L132" s="58">
        <f t="shared" si="24"/>
        <v>20.25</v>
      </c>
      <c r="M132" s="58">
        <f t="shared" si="25"/>
        <v>21.749999999999996</v>
      </c>
      <c r="N132" s="58">
        <f t="shared" si="26"/>
        <v>48.43</v>
      </c>
      <c r="O132" s="58">
        <f t="shared" si="27"/>
        <v>133.15</v>
      </c>
      <c r="P132" s="58" t="str">
        <f t="shared" si="28"/>
        <v>C</v>
      </c>
      <c r="Q132" s="58" t="str">
        <f t="shared" si="29"/>
        <v>C</v>
      </c>
      <c r="R132" s="58" t="str">
        <f t="shared" si="30"/>
        <v>D</v>
      </c>
      <c r="S132" s="58" t="str">
        <f t="shared" si="31"/>
        <v>D</v>
      </c>
      <c r="T132" s="58" t="str">
        <f t="shared" si="32"/>
        <v>C</v>
      </c>
      <c r="U132" s="58" t="str">
        <f t="shared" ref="U132:U195" si="35">+IF(J132*0.5+K132*0.5+L132+M132+N132&gt;=(0.5+0.5+1+1+1)*65,"A",IF(J132*0.5+K132*0.5+L132+M132+N132&gt;=(0.5+0.5+1+1+1)*50,"B",IF(J132*0.5+K132*0.5+L132+M132+N132&gt;=(0.5+0.5+1+1+1)*40,"C","D")))</f>
        <v>D</v>
      </c>
    </row>
    <row r="133" spans="1:21" ht="13.5" thickBot="1" x14ac:dyDescent="0.25">
      <c r="A133" s="10">
        <v>131</v>
      </c>
      <c r="B133" s="54" t="s">
        <v>73</v>
      </c>
      <c r="C133" s="53">
        <v>2011</v>
      </c>
      <c r="D133" s="55" t="s">
        <v>389</v>
      </c>
      <c r="E133" s="56">
        <v>152</v>
      </c>
      <c r="F133" s="56">
        <v>198</v>
      </c>
      <c r="G133" s="56">
        <v>258</v>
      </c>
      <c r="H133" s="57">
        <v>12</v>
      </c>
      <c r="I133" s="56">
        <v>210</v>
      </c>
      <c r="J133" s="58">
        <f t="shared" si="33"/>
        <v>5.3500000000000005</v>
      </c>
      <c r="K133" s="58">
        <f t="shared" si="34"/>
        <v>9.75</v>
      </c>
      <c r="L133" s="58">
        <f t="shared" si="24"/>
        <v>17.25</v>
      </c>
      <c r="M133" s="58">
        <f t="shared" si="25"/>
        <v>43.5</v>
      </c>
      <c r="N133" s="58">
        <f t="shared" si="26"/>
        <v>43.42</v>
      </c>
      <c r="O133" s="58">
        <f t="shared" si="27"/>
        <v>119.27</v>
      </c>
      <c r="P133" s="58" t="str">
        <f t="shared" si="28"/>
        <v>D</v>
      </c>
      <c r="Q133" s="58" t="str">
        <f t="shared" si="29"/>
        <v>D</v>
      </c>
      <c r="R133" s="58" t="str">
        <f t="shared" si="30"/>
        <v>D</v>
      </c>
      <c r="S133" s="58" t="str">
        <f t="shared" si="31"/>
        <v>C</v>
      </c>
      <c r="T133" s="58" t="str">
        <f t="shared" si="32"/>
        <v>C</v>
      </c>
      <c r="U133" s="58" t="str">
        <f t="shared" si="35"/>
        <v>D</v>
      </c>
    </row>
    <row r="134" spans="1:21" ht="13.5" thickBot="1" x14ac:dyDescent="0.25">
      <c r="A134" s="10">
        <v>132</v>
      </c>
      <c r="B134" s="54" t="s">
        <v>378</v>
      </c>
      <c r="C134" s="53">
        <v>2012</v>
      </c>
      <c r="D134" s="55" t="s">
        <v>381</v>
      </c>
      <c r="E134" s="56">
        <v>164</v>
      </c>
      <c r="F134" s="56">
        <v>217</v>
      </c>
      <c r="G134" s="56">
        <v>264</v>
      </c>
      <c r="H134" s="57">
        <v>11.53</v>
      </c>
      <c r="I134" s="56">
        <v>190</v>
      </c>
      <c r="J134" s="58">
        <f t="shared" si="33"/>
        <v>31.03</v>
      </c>
      <c r="K134" s="58">
        <f t="shared" si="34"/>
        <v>38.25</v>
      </c>
      <c r="L134" s="58">
        <f t="shared" si="24"/>
        <v>26.25</v>
      </c>
      <c r="M134" s="58">
        <f t="shared" si="25"/>
        <v>39.974999999999994</v>
      </c>
      <c r="N134" s="58">
        <f t="shared" si="26"/>
        <v>10.02</v>
      </c>
      <c r="O134" s="58">
        <f t="shared" si="27"/>
        <v>145.52500000000001</v>
      </c>
      <c r="P134" s="58" t="str">
        <f t="shared" si="28"/>
        <v>B</v>
      </c>
      <c r="Q134" s="58" t="str">
        <f t="shared" si="29"/>
        <v>A</v>
      </c>
      <c r="R134" s="58" t="str">
        <f t="shared" si="30"/>
        <v>D</v>
      </c>
      <c r="S134" s="58" t="str">
        <f t="shared" si="31"/>
        <v>D</v>
      </c>
      <c r="T134" s="58" t="str">
        <f t="shared" si="32"/>
        <v>D</v>
      </c>
      <c r="U134" s="58" t="str">
        <f t="shared" si="35"/>
        <v>D</v>
      </c>
    </row>
    <row r="135" spans="1:21" ht="13.5" thickBot="1" x14ac:dyDescent="0.25">
      <c r="A135" s="10">
        <v>133</v>
      </c>
      <c r="B135" s="54" t="s">
        <v>338</v>
      </c>
      <c r="C135" s="53">
        <v>2011</v>
      </c>
      <c r="D135" s="55" t="s">
        <v>0</v>
      </c>
      <c r="E135" s="56">
        <v>164</v>
      </c>
      <c r="F135" s="56">
        <v>216</v>
      </c>
      <c r="G135" s="56">
        <v>266</v>
      </c>
      <c r="H135" s="57">
        <v>12.55</v>
      </c>
      <c r="I135" s="56">
        <v>183</v>
      </c>
      <c r="J135" s="58">
        <f t="shared" si="33"/>
        <v>31.03</v>
      </c>
      <c r="K135" s="58">
        <f t="shared" si="34"/>
        <v>36.75</v>
      </c>
      <c r="L135" s="58">
        <f t="shared" si="24"/>
        <v>29.25</v>
      </c>
      <c r="M135" s="58">
        <f t="shared" si="25"/>
        <v>47.625000000000007</v>
      </c>
      <c r="N135" s="58">
        <f t="shared" si="26"/>
        <v>0</v>
      </c>
      <c r="O135" s="58">
        <f t="shared" si="27"/>
        <v>144.655</v>
      </c>
      <c r="P135" s="58" t="str">
        <f t="shared" si="28"/>
        <v>B</v>
      </c>
      <c r="Q135" s="58" t="str">
        <f t="shared" si="29"/>
        <v>A</v>
      </c>
      <c r="R135" s="58" t="str">
        <f t="shared" si="30"/>
        <v>D</v>
      </c>
      <c r="S135" s="58" t="str">
        <f t="shared" si="31"/>
        <v>C</v>
      </c>
      <c r="T135" s="58" t="str">
        <f t="shared" si="32"/>
        <v>D</v>
      </c>
      <c r="U135" s="58" t="str">
        <f t="shared" si="35"/>
        <v>D</v>
      </c>
    </row>
    <row r="136" spans="1:21" ht="13.5" thickBot="1" x14ac:dyDescent="0.25">
      <c r="A136" s="10">
        <v>134</v>
      </c>
      <c r="B136" s="54" t="s">
        <v>97</v>
      </c>
      <c r="C136" s="53">
        <v>2011</v>
      </c>
      <c r="D136" s="55" t="s">
        <v>400</v>
      </c>
      <c r="E136" s="56">
        <v>163</v>
      </c>
      <c r="F136" s="56">
        <v>206</v>
      </c>
      <c r="G136" s="56">
        <v>252</v>
      </c>
      <c r="H136" s="57">
        <v>16.3</v>
      </c>
      <c r="I136" s="56">
        <v>175</v>
      </c>
      <c r="J136" s="58">
        <f t="shared" si="33"/>
        <v>28.89</v>
      </c>
      <c r="K136" s="58">
        <f t="shared" si="34"/>
        <v>21.75</v>
      </c>
      <c r="L136" s="58">
        <f t="shared" si="24"/>
        <v>8.25</v>
      </c>
      <c r="M136" s="58">
        <f t="shared" si="25"/>
        <v>75.750000000000014</v>
      </c>
      <c r="N136" s="58">
        <f t="shared" si="26"/>
        <v>0</v>
      </c>
      <c r="O136" s="58">
        <f t="shared" si="27"/>
        <v>134.64000000000001</v>
      </c>
      <c r="P136" s="58" t="str">
        <f t="shared" si="28"/>
        <v>B</v>
      </c>
      <c r="Q136" s="58" t="str">
        <f t="shared" si="29"/>
        <v>C</v>
      </c>
      <c r="R136" s="58" t="str">
        <f t="shared" si="30"/>
        <v>D</v>
      </c>
      <c r="S136" s="58" t="str">
        <f t="shared" si="31"/>
        <v>A</v>
      </c>
      <c r="T136" s="58" t="str">
        <f t="shared" si="32"/>
        <v>D</v>
      </c>
      <c r="U136" s="58" t="str">
        <f t="shared" si="35"/>
        <v>D</v>
      </c>
    </row>
    <row r="137" spans="1:21" ht="13.5" thickBot="1" x14ac:dyDescent="0.25">
      <c r="A137" s="10">
        <v>135</v>
      </c>
      <c r="B137" s="54" t="s">
        <v>309</v>
      </c>
      <c r="C137" s="53">
        <v>2011</v>
      </c>
      <c r="D137" s="55" t="s">
        <v>396</v>
      </c>
      <c r="E137" s="56">
        <v>171</v>
      </c>
      <c r="F137" s="56">
        <v>223</v>
      </c>
      <c r="G137" s="56">
        <v>260</v>
      </c>
      <c r="H137" s="57">
        <v>11.78</v>
      </c>
      <c r="I137" s="56">
        <v>175</v>
      </c>
      <c r="J137" s="58">
        <f t="shared" si="33"/>
        <v>46.010000000000005</v>
      </c>
      <c r="K137" s="58">
        <f t="shared" si="34"/>
        <v>47.25</v>
      </c>
      <c r="L137" s="58">
        <f t="shared" si="24"/>
        <v>20.25</v>
      </c>
      <c r="M137" s="58">
        <f t="shared" si="25"/>
        <v>41.849999999999994</v>
      </c>
      <c r="N137" s="58">
        <f t="shared" si="26"/>
        <v>0</v>
      </c>
      <c r="O137" s="58">
        <f t="shared" si="27"/>
        <v>155.36000000000001</v>
      </c>
      <c r="P137" s="58" t="str">
        <f t="shared" si="28"/>
        <v>A</v>
      </c>
      <c r="Q137" s="58" t="str">
        <f t="shared" si="29"/>
        <v>A</v>
      </c>
      <c r="R137" s="58" t="str">
        <f t="shared" si="30"/>
        <v>D</v>
      </c>
      <c r="S137" s="58" t="str">
        <f t="shared" si="31"/>
        <v>C</v>
      </c>
      <c r="T137" s="58" t="str">
        <f t="shared" si="32"/>
        <v>D</v>
      </c>
      <c r="U137" s="58" t="str">
        <f t="shared" si="35"/>
        <v>D</v>
      </c>
    </row>
    <row r="138" spans="1:21" ht="13.5" thickBot="1" x14ac:dyDescent="0.25">
      <c r="A138" s="10">
        <v>136</v>
      </c>
      <c r="B138" s="54" t="s">
        <v>275</v>
      </c>
      <c r="C138" s="53">
        <v>2011</v>
      </c>
      <c r="D138" s="55" t="s">
        <v>387</v>
      </c>
      <c r="E138" s="56">
        <v>158</v>
      </c>
      <c r="F138" s="56">
        <v>208</v>
      </c>
      <c r="G138" s="56">
        <v>264</v>
      </c>
      <c r="H138" s="57">
        <v>14.3</v>
      </c>
      <c r="I138" s="56">
        <v>183</v>
      </c>
      <c r="J138" s="58">
        <f t="shared" si="33"/>
        <v>18.190000000000001</v>
      </c>
      <c r="K138" s="58">
        <f t="shared" si="34"/>
        <v>24.75</v>
      </c>
      <c r="L138" s="58">
        <f t="shared" si="24"/>
        <v>26.25</v>
      </c>
      <c r="M138" s="58">
        <f t="shared" si="25"/>
        <v>60.750000000000014</v>
      </c>
      <c r="N138" s="58">
        <f t="shared" si="26"/>
        <v>0</v>
      </c>
      <c r="O138" s="58">
        <f t="shared" si="27"/>
        <v>129.94</v>
      </c>
      <c r="P138" s="58" t="str">
        <f t="shared" si="28"/>
        <v>D</v>
      </c>
      <c r="Q138" s="58" t="str">
        <f t="shared" si="29"/>
        <v>C</v>
      </c>
      <c r="R138" s="58" t="str">
        <f t="shared" si="30"/>
        <v>D</v>
      </c>
      <c r="S138" s="58" t="str">
        <f t="shared" si="31"/>
        <v>B</v>
      </c>
      <c r="T138" s="58" t="str">
        <f t="shared" si="32"/>
        <v>D</v>
      </c>
      <c r="U138" s="58" t="str">
        <f t="shared" si="35"/>
        <v>D</v>
      </c>
    </row>
    <row r="139" spans="1:21" ht="13.5" thickBot="1" x14ac:dyDescent="0.25">
      <c r="A139" s="10">
        <v>137</v>
      </c>
      <c r="B139" s="54" t="s">
        <v>283</v>
      </c>
      <c r="C139" s="53">
        <v>2011</v>
      </c>
      <c r="D139" s="55" t="s">
        <v>413</v>
      </c>
      <c r="E139" s="56">
        <v>161</v>
      </c>
      <c r="F139" s="56">
        <v>211</v>
      </c>
      <c r="G139" s="56">
        <v>260</v>
      </c>
      <c r="H139" s="57">
        <v>11.2</v>
      </c>
      <c r="I139" s="56">
        <v>197</v>
      </c>
      <c r="J139" s="58">
        <f t="shared" si="33"/>
        <v>24.610000000000003</v>
      </c>
      <c r="K139" s="58">
        <f t="shared" si="34"/>
        <v>29.25</v>
      </c>
      <c r="L139" s="58">
        <f t="shared" si="24"/>
        <v>20.25</v>
      </c>
      <c r="M139" s="58">
        <f t="shared" si="25"/>
        <v>37.499999999999993</v>
      </c>
      <c r="N139" s="58">
        <f t="shared" si="26"/>
        <v>21.71</v>
      </c>
      <c r="O139" s="58">
        <f t="shared" si="27"/>
        <v>133.32</v>
      </c>
      <c r="P139" s="58" t="str">
        <f t="shared" si="28"/>
        <v>C</v>
      </c>
      <c r="Q139" s="58" t="str">
        <f t="shared" si="29"/>
        <v>B</v>
      </c>
      <c r="R139" s="58" t="str">
        <f t="shared" si="30"/>
        <v>D</v>
      </c>
      <c r="S139" s="58" t="str">
        <f t="shared" si="31"/>
        <v>D</v>
      </c>
      <c r="T139" s="58" t="str">
        <f t="shared" si="32"/>
        <v>D</v>
      </c>
      <c r="U139" s="58" t="str">
        <f t="shared" si="35"/>
        <v>D</v>
      </c>
    </row>
    <row r="140" spans="1:21" ht="13.5" thickBot="1" x14ac:dyDescent="0.25">
      <c r="A140" s="10">
        <v>138</v>
      </c>
      <c r="B140" s="54" t="s">
        <v>164</v>
      </c>
      <c r="C140" s="53">
        <v>2012</v>
      </c>
      <c r="D140" s="55" t="s">
        <v>417</v>
      </c>
      <c r="E140" s="56">
        <v>154</v>
      </c>
      <c r="F140" s="56">
        <v>204</v>
      </c>
      <c r="G140" s="56">
        <v>256</v>
      </c>
      <c r="H140" s="57">
        <v>9.4</v>
      </c>
      <c r="I140" s="56">
        <v>216</v>
      </c>
      <c r="J140" s="58">
        <f t="shared" si="33"/>
        <v>9.6300000000000008</v>
      </c>
      <c r="K140" s="58">
        <f t="shared" si="34"/>
        <v>18.75</v>
      </c>
      <c r="L140" s="58">
        <f t="shared" si="24"/>
        <v>14.25</v>
      </c>
      <c r="M140" s="58">
        <f t="shared" si="25"/>
        <v>24</v>
      </c>
      <c r="N140" s="58">
        <f t="shared" si="26"/>
        <v>53.44</v>
      </c>
      <c r="O140" s="58">
        <f t="shared" si="27"/>
        <v>120.07</v>
      </c>
      <c r="P140" s="58" t="str">
        <f t="shared" si="28"/>
        <v>D</v>
      </c>
      <c r="Q140" s="58" t="str">
        <f t="shared" si="29"/>
        <v>D</v>
      </c>
      <c r="R140" s="58" t="str">
        <f t="shared" si="30"/>
        <v>D</v>
      </c>
      <c r="S140" s="58" t="str">
        <f t="shared" si="31"/>
        <v>D</v>
      </c>
      <c r="T140" s="58" t="str">
        <f t="shared" si="32"/>
        <v>B</v>
      </c>
      <c r="U140" s="58" t="str">
        <f t="shared" si="35"/>
        <v>D</v>
      </c>
    </row>
    <row r="141" spans="1:21" ht="13.5" thickBot="1" x14ac:dyDescent="0.25">
      <c r="A141" s="10">
        <v>139</v>
      </c>
      <c r="B141" s="54" t="s">
        <v>376</v>
      </c>
      <c r="C141" s="53">
        <v>2011</v>
      </c>
      <c r="D141" s="55" t="s">
        <v>381</v>
      </c>
      <c r="E141" s="56">
        <v>172</v>
      </c>
      <c r="F141" s="56">
        <v>227</v>
      </c>
      <c r="G141" s="56">
        <v>266</v>
      </c>
      <c r="H141" s="57">
        <v>9.64</v>
      </c>
      <c r="I141" s="56">
        <v>175</v>
      </c>
      <c r="J141" s="58">
        <f t="shared" si="33"/>
        <v>48.150000000000006</v>
      </c>
      <c r="K141" s="58">
        <f t="shared" si="34"/>
        <v>53.25</v>
      </c>
      <c r="L141" s="58">
        <f t="shared" si="24"/>
        <v>29.25</v>
      </c>
      <c r="M141" s="58">
        <f t="shared" si="25"/>
        <v>25.800000000000004</v>
      </c>
      <c r="N141" s="58">
        <f t="shared" si="26"/>
        <v>0</v>
      </c>
      <c r="O141" s="58">
        <f t="shared" si="27"/>
        <v>156.45000000000002</v>
      </c>
      <c r="P141" s="58" t="str">
        <f t="shared" si="28"/>
        <v>A</v>
      </c>
      <c r="Q141" s="58" t="str">
        <f t="shared" si="29"/>
        <v>A</v>
      </c>
      <c r="R141" s="58" t="str">
        <f t="shared" si="30"/>
        <v>D</v>
      </c>
      <c r="S141" s="58" t="str">
        <f t="shared" si="31"/>
        <v>D</v>
      </c>
      <c r="T141" s="58" t="str">
        <f t="shared" si="32"/>
        <v>D</v>
      </c>
      <c r="U141" s="58" t="str">
        <f t="shared" si="35"/>
        <v>D</v>
      </c>
    </row>
    <row r="142" spans="1:21" ht="13.5" thickBot="1" x14ac:dyDescent="0.25">
      <c r="A142" s="10">
        <v>140</v>
      </c>
      <c r="B142" s="54" t="s">
        <v>137</v>
      </c>
      <c r="C142" s="53">
        <v>2011</v>
      </c>
      <c r="D142" s="55" t="s">
        <v>390</v>
      </c>
      <c r="E142" s="56">
        <v>158</v>
      </c>
      <c r="F142" s="56">
        <v>208</v>
      </c>
      <c r="G142" s="56">
        <v>252</v>
      </c>
      <c r="H142" s="57">
        <v>9.8000000000000007</v>
      </c>
      <c r="I142" s="56">
        <v>213</v>
      </c>
      <c r="J142" s="58">
        <f t="shared" si="33"/>
        <v>18.190000000000001</v>
      </c>
      <c r="K142" s="58">
        <f t="shared" si="34"/>
        <v>24.75</v>
      </c>
      <c r="L142" s="58">
        <f t="shared" si="24"/>
        <v>8.25</v>
      </c>
      <c r="M142" s="58">
        <f t="shared" si="25"/>
        <v>27.000000000000004</v>
      </c>
      <c r="N142" s="58">
        <f t="shared" si="26"/>
        <v>48.43</v>
      </c>
      <c r="O142" s="58">
        <f t="shared" si="27"/>
        <v>126.62</v>
      </c>
      <c r="P142" s="58" t="str">
        <f t="shared" si="28"/>
        <v>D</v>
      </c>
      <c r="Q142" s="58" t="str">
        <f t="shared" si="29"/>
        <v>C</v>
      </c>
      <c r="R142" s="58" t="str">
        <f t="shared" si="30"/>
        <v>D</v>
      </c>
      <c r="S142" s="58" t="str">
        <f t="shared" si="31"/>
        <v>D</v>
      </c>
      <c r="T142" s="58" t="str">
        <f t="shared" si="32"/>
        <v>C</v>
      </c>
      <c r="U142" s="58" t="str">
        <f t="shared" si="35"/>
        <v>D</v>
      </c>
    </row>
    <row r="143" spans="1:21" ht="13.5" thickBot="1" x14ac:dyDescent="0.25">
      <c r="A143" s="10">
        <v>141</v>
      </c>
      <c r="B143" s="54" t="s">
        <v>96</v>
      </c>
      <c r="C143" s="53">
        <v>2011</v>
      </c>
      <c r="D143" s="55" t="s">
        <v>400</v>
      </c>
      <c r="E143" s="56">
        <v>170</v>
      </c>
      <c r="F143" s="56">
        <v>220</v>
      </c>
      <c r="G143" s="56">
        <v>268</v>
      </c>
      <c r="H143" s="57">
        <v>10.1</v>
      </c>
      <c r="I143" s="56">
        <v>175</v>
      </c>
      <c r="J143" s="58">
        <f t="shared" si="33"/>
        <v>43.870000000000005</v>
      </c>
      <c r="K143" s="58">
        <f t="shared" si="34"/>
        <v>42.75</v>
      </c>
      <c r="L143" s="58">
        <f t="shared" si="24"/>
        <v>32.25</v>
      </c>
      <c r="M143" s="58">
        <f t="shared" si="25"/>
        <v>29.249999999999996</v>
      </c>
      <c r="N143" s="58">
        <f t="shared" si="26"/>
        <v>0</v>
      </c>
      <c r="O143" s="58">
        <f t="shared" si="27"/>
        <v>148.12</v>
      </c>
      <c r="P143" s="58" t="str">
        <f t="shared" si="28"/>
        <v>A</v>
      </c>
      <c r="Q143" s="58" t="str">
        <f t="shared" si="29"/>
        <v>A</v>
      </c>
      <c r="R143" s="58" t="str">
        <f t="shared" si="30"/>
        <v>D</v>
      </c>
      <c r="S143" s="58" t="str">
        <f t="shared" si="31"/>
        <v>D</v>
      </c>
      <c r="T143" s="58" t="str">
        <f t="shared" si="32"/>
        <v>D</v>
      </c>
      <c r="U143" s="58" t="str">
        <f t="shared" si="35"/>
        <v>D</v>
      </c>
    </row>
    <row r="144" spans="1:21" ht="13.5" thickBot="1" x14ac:dyDescent="0.25">
      <c r="A144" s="10">
        <v>142</v>
      </c>
      <c r="B144" s="54" t="s">
        <v>271</v>
      </c>
      <c r="C144" s="53">
        <v>2011</v>
      </c>
      <c r="D144" s="55" t="s">
        <v>387</v>
      </c>
      <c r="E144" s="56">
        <v>162</v>
      </c>
      <c r="F144" s="56">
        <v>212</v>
      </c>
      <c r="G144" s="56">
        <v>256</v>
      </c>
      <c r="H144" s="57">
        <v>11.74</v>
      </c>
      <c r="I144" s="56">
        <v>196</v>
      </c>
      <c r="J144" s="58">
        <f t="shared" si="33"/>
        <v>26.75</v>
      </c>
      <c r="K144" s="58">
        <f t="shared" si="34"/>
        <v>30.75</v>
      </c>
      <c r="L144" s="58">
        <f t="shared" si="24"/>
        <v>14.25</v>
      </c>
      <c r="M144" s="58">
        <f t="shared" si="25"/>
        <v>41.55</v>
      </c>
      <c r="N144" s="58">
        <f t="shared" si="26"/>
        <v>20.04</v>
      </c>
      <c r="O144" s="58">
        <f t="shared" si="27"/>
        <v>133.34</v>
      </c>
      <c r="P144" s="58" t="str">
        <f t="shared" si="28"/>
        <v>B</v>
      </c>
      <c r="Q144" s="58" t="str">
        <f t="shared" si="29"/>
        <v>B</v>
      </c>
      <c r="R144" s="58" t="str">
        <f t="shared" si="30"/>
        <v>D</v>
      </c>
      <c r="S144" s="58" t="str">
        <f t="shared" si="31"/>
        <v>C</v>
      </c>
      <c r="T144" s="58" t="str">
        <f t="shared" si="32"/>
        <v>D</v>
      </c>
      <c r="U144" s="58" t="str">
        <f t="shared" si="35"/>
        <v>D</v>
      </c>
    </row>
    <row r="145" spans="1:21" ht="13.5" thickBot="1" x14ac:dyDescent="0.25">
      <c r="A145" s="10">
        <v>143</v>
      </c>
      <c r="B145" s="54" t="s">
        <v>171</v>
      </c>
      <c r="C145" s="53">
        <v>2011</v>
      </c>
      <c r="D145" s="55" t="s">
        <v>412</v>
      </c>
      <c r="E145" s="56">
        <v>162</v>
      </c>
      <c r="F145" s="56">
        <v>214</v>
      </c>
      <c r="G145" s="56">
        <v>262</v>
      </c>
      <c r="H145" s="57">
        <v>10.5</v>
      </c>
      <c r="I145" s="56">
        <v>195</v>
      </c>
      <c r="J145" s="58">
        <f t="shared" si="33"/>
        <v>26.75</v>
      </c>
      <c r="K145" s="58">
        <f t="shared" si="34"/>
        <v>33.75</v>
      </c>
      <c r="L145" s="58">
        <f t="shared" si="24"/>
        <v>23.25</v>
      </c>
      <c r="M145" s="58">
        <f t="shared" si="25"/>
        <v>32.25</v>
      </c>
      <c r="N145" s="58">
        <f t="shared" si="26"/>
        <v>18.369999999999997</v>
      </c>
      <c r="O145" s="58">
        <f t="shared" si="27"/>
        <v>134.37</v>
      </c>
      <c r="P145" s="58" t="str">
        <f t="shared" si="28"/>
        <v>B</v>
      </c>
      <c r="Q145" s="58" t="str">
        <f t="shared" si="29"/>
        <v>A</v>
      </c>
      <c r="R145" s="58" t="str">
        <f t="shared" si="30"/>
        <v>D</v>
      </c>
      <c r="S145" s="58" t="str">
        <f t="shared" si="31"/>
        <v>D</v>
      </c>
      <c r="T145" s="58" t="str">
        <f t="shared" si="32"/>
        <v>D</v>
      </c>
      <c r="U145" s="58" t="str">
        <f t="shared" si="35"/>
        <v>D</v>
      </c>
    </row>
    <row r="146" spans="1:21" ht="13.5" thickBot="1" x14ac:dyDescent="0.25">
      <c r="A146" s="10">
        <v>144</v>
      </c>
      <c r="B146" s="54" t="s">
        <v>4</v>
      </c>
      <c r="C146" s="53">
        <v>2011</v>
      </c>
      <c r="D146" s="55" t="s">
        <v>395</v>
      </c>
      <c r="E146" s="56">
        <v>160</v>
      </c>
      <c r="F146" s="56">
        <v>210</v>
      </c>
      <c r="G146" s="56">
        <v>258</v>
      </c>
      <c r="H146" s="57">
        <v>13.3</v>
      </c>
      <c r="I146" s="56">
        <v>189</v>
      </c>
      <c r="J146" s="58">
        <f t="shared" si="33"/>
        <v>22.470000000000002</v>
      </c>
      <c r="K146" s="58">
        <f t="shared" si="34"/>
        <v>27.75</v>
      </c>
      <c r="L146" s="58">
        <f t="shared" si="24"/>
        <v>17.25</v>
      </c>
      <c r="M146" s="58">
        <f t="shared" si="25"/>
        <v>53.250000000000007</v>
      </c>
      <c r="N146" s="58">
        <f t="shared" si="26"/>
        <v>8.35</v>
      </c>
      <c r="O146" s="58">
        <f t="shared" si="27"/>
        <v>129.07</v>
      </c>
      <c r="P146" s="58" t="str">
        <f t="shared" si="28"/>
        <v>C</v>
      </c>
      <c r="Q146" s="58" t="str">
        <f t="shared" si="29"/>
        <v>B</v>
      </c>
      <c r="R146" s="58" t="str">
        <f t="shared" si="30"/>
        <v>D</v>
      </c>
      <c r="S146" s="58" t="str">
        <f t="shared" si="31"/>
        <v>B</v>
      </c>
      <c r="T146" s="58" t="str">
        <f t="shared" si="32"/>
        <v>D</v>
      </c>
      <c r="U146" s="58" t="str">
        <f t="shared" si="35"/>
        <v>D</v>
      </c>
    </row>
    <row r="147" spans="1:21" ht="13.5" thickBot="1" x14ac:dyDescent="0.25">
      <c r="A147" s="10">
        <v>145</v>
      </c>
      <c r="B147" s="54" t="s">
        <v>99</v>
      </c>
      <c r="C147" s="53">
        <v>2012</v>
      </c>
      <c r="D147" s="55" t="s">
        <v>400</v>
      </c>
      <c r="E147" s="56">
        <v>160</v>
      </c>
      <c r="F147" s="56">
        <v>210</v>
      </c>
      <c r="G147" s="56">
        <v>258</v>
      </c>
      <c r="H147" s="57">
        <v>13</v>
      </c>
      <c r="I147" s="56">
        <v>190</v>
      </c>
      <c r="J147" s="58">
        <f t="shared" si="33"/>
        <v>22.470000000000002</v>
      </c>
      <c r="K147" s="58">
        <f t="shared" si="34"/>
        <v>27.75</v>
      </c>
      <c r="L147" s="58">
        <f t="shared" si="24"/>
        <v>17.25</v>
      </c>
      <c r="M147" s="58">
        <f t="shared" si="25"/>
        <v>51</v>
      </c>
      <c r="N147" s="58">
        <f t="shared" si="26"/>
        <v>10.02</v>
      </c>
      <c r="O147" s="58">
        <f t="shared" si="27"/>
        <v>128.49</v>
      </c>
      <c r="P147" s="58" t="str">
        <f t="shared" si="28"/>
        <v>C</v>
      </c>
      <c r="Q147" s="58" t="str">
        <f t="shared" si="29"/>
        <v>B</v>
      </c>
      <c r="R147" s="58" t="str">
        <f t="shared" si="30"/>
        <v>D</v>
      </c>
      <c r="S147" s="58" t="str">
        <f t="shared" si="31"/>
        <v>B</v>
      </c>
      <c r="T147" s="58" t="str">
        <f t="shared" si="32"/>
        <v>D</v>
      </c>
      <c r="U147" s="58" t="str">
        <f t="shared" si="35"/>
        <v>D</v>
      </c>
    </row>
    <row r="148" spans="1:21" ht="13.5" thickBot="1" x14ac:dyDescent="0.25">
      <c r="A148" s="10">
        <v>146</v>
      </c>
      <c r="B148" s="54" t="s">
        <v>62</v>
      </c>
      <c r="C148" s="53">
        <v>2013</v>
      </c>
      <c r="D148" s="55" t="s">
        <v>385</v>
      </c>
      <c r="E148" s="56">
        <v>161</v>
      </c>
      <c r="F148" s="56">
        <v>210</v>
      </c>
      <c r="G148" s="56">
        <v>256</v>
      </c>
      <c r="H148" s="57">
        <v>9.9</v>
      </c>
      <c r="I148" s="56">
        <v>205</v>
      </c>
      <c r="J148" s="58">
        <f t="shared" si="33"/>
        <v>24.610000000000003</v>
      </c>
      <c r="K148" s="58">
        <f t="shared" si="34"/>
        <v>27.75</v>
      </c>
      <c r="L148" s="58">
        <f t="shared" si="24"/>
        <v>14.25</v>
      </c>
      <c r="M148" s="58">
        <f t="shared" si="25"/>
        <v>27.75</v>
      </c>
      <c r="N148" s="58">
        <f t="shared" si="26"/>
        <v>35.07</v>
      </c>
      <c r="O148" s="58">
        <f t="shared" si="27"/>
        <v>129.43</v>
      </c>
      <c r="P148" s="58" t="str">
        <f t="shared" si="28"/>
        <v>C</v>
      </c>
      <c r="Q148" s="58" t="str">
        <f t="shared" si="29"/>
        <v>B</v>
      </c>
      <c r="R148" s="58" t="str">
        <f t="shared" si="30"/>
        <v>D</v>
      </c>
      <c r="S148" s="58" t="str">
        <f t="shared" si="31"/>
        <v>D</v>
      </c>
      <c r="T148" s="58" t="str">
        <f t="shared" si="32"/>
        <v>D</v>
      </c>
      <c r="U148" s="58" t="str">
        <f t="shared" si="35"/>
        <v>D</v>
      </c>
    </row>
    <row r="149" spans="1:21" ht="13.5" thickBot="1" x14ac:dyDescent="0.25">
      <c r="A149" s="10">
        <v>147</v>
      </c>
      <c r="B149" s="54" t="s">
        <v>208</v>
      </c>
      <c r="C149" s="53">
        <v>2012</v>
      </c>
      <c r="D149" s="55" t="s">
        <v>410</v>
      </c>
      <c r="E149" s="56">
        <v>170</v>
      </c>
      <c r="F149" s="56">
        <v>222</v>
      </c>
      <c r="G149" s="56">
        <v>260</v>
      </c>
      <c r="H149" s="57">
        <v>10.55</v>
      </c>
      <c r="I149" s="56">
        <v>186</v>
      </c>
      <c r="J149" s="58">
        <f t="shared" si="33"/>
        <v>43.870000000000005</v>
      </c>
      <c r="K149" s="58">
        <f t="shared" si="34"/>
        <v>45.75</v>
      </c>
      <c r="L149" s="58">
        <f t="shared" si="24"/>
        <v>20.25</v>
      </c>
      <c r="M149" s="58">
        <f t="shared" si="25"/>
        <v>32.625000000000007</v>
      </c>
      <c r="N149" s="58">
        <f t="shared" si="26"/>
        <v>3.34</v>
      </c>
      <c r="O149" s="58">
        <f t="shared" si="27"/>
        <v>145.83500000000001</v>
      </c>
      <c r="P149" s="58" t="str">
        <f t="shared" si="28"/>
        <v>A</v>
      </c>
      <c r="Q149" s="58" t="str">
        <f t="shared" si="29"/>
        <v>A</v>
      </c>
      <c r="R149" s="58" t="str">
        <f t="shared" si="30"/>
        <v>D</v>
      </c>
      <c r="S149" s="58" t="str">
        <f t="shared" si="31"/>
        <v>D</v>
      </c>
      <c r="T149" s="58" t="str">
        <f t="shared" si="32"/>
        <v>D</v>
      </c>
      <c r="U149" s="58" t="str">
        <f t="shared" si="35"/>
        <v>D</v>
      </c>
    </row>
    <row r="150" spans="1:21" ht="13.5" thickBot="1" x14ac:dyDescent="0.25">
      <c r="A150" s="10">
        <v>148</v>
      </c>
      <c r="B150" s="54" t="s">
        <v>76</v>
      </c>
      <c r="C150" s="53">
        <v>2011</v>
      </c>
      <c r="D150" s="55" t="s">
        <v>389</v>
      </c>
      <c r="E150" s="56">
        <v>169</v>
      </c>
      <c r="F150" s="56">
        <v>221</v>
      </c>
      <c r="G150" s="56">
        <v>266</v>
      </c>
      <c r="H150" s="57">
        <v>10</v>
      </c>
      <c r="I150" s="56">
        <v>179</v>
      </c>
      <c r="J150" s="58">
        <f t="shared" si="33"/>
        <v>41.730000000000004</v>
      </c>
      <c r="K150" s="58">
        <f t="shared" si="34"/>
        <v>44.25</v>
      </c>
      <c r="L150" s="58">
        <f t="shared" si="24"/>
        <v>29.25</v>
      </c>
      <c r="M150" s="58">
        <f t="shared" si="25"/>
        <v>28.5</v>
      </c>
      <c r="N150" s="58">
        <f t="shared" si="26"/>
        <v>0</v>
      </c>
      <c r="O150" s="58">
        <f t="shared" si="27"/>
        <v>143.73000000000002</v>
      </c>
      <c r="P150" s="58" t="str">
        <f t="shared" si="28"/>
        <v>A</v>
      </c>
      <c r="Q150" s="58" t="str">
        <f t="shared" si="29"/>
        <v>A</v>
      </c>
      <c r="R150" s="58" t="str">
        <f t="shared" si="30"/>
        <v>D</v>
      </c>
      <c r="S150" s="58" t="str">
        <f t="shared" si="31"/>
        <v>D</v>
      </c>
      <c r="T150" s="58" t="str">
        <f t="shared" si="32"/>
        <v>D</v>
      </c>
      <c r="U150" s="58" t="str">
        <f t="shared" si="35"/>
        <v>D</v>
      </c>
    </row>
    <row r="151" spans="1:21" ht="13.5" thickBot="1" x14ac:dyDescent="0.25">
      <c r="A151" s="10">
        <v>149</v>
      </c>
      <c r="B151" s="54" t="s">
        <v>362</v>
      </c>
      <c r="C151" s="53">
        <v>2011</v>
      </c>
      <c r="D151" s="55" t="s">
        <v>1</v>
      </c>
      <c r="E151" s="56">
        <v>169</v>
      </c>
      <c r="F151" s="56">
        <v>218</v>
      </c>
      <c r="G151" s="56">
        <v>258</v>
      </c>
      <c r="H151" s="57">
        <v>11.87</v>
      </c>
      <c r="I151" s="56">
        <v>155</v>
      </c>
      <c r="J151" s="58">
        <f t="shared" si="33"/>
        <v>41.730000000000004</v>
      </c>
      <c r="K151" s="58">
        <f t="shared" si="34"/>
        <v>39.75</v>
      </c>
      <c r="L151" s="58">
        <f t="shared" si="24"/>
        <v>17.25</v>
      </c>
      <c r="M151" s="58">
        <f t="shared" si="25"/>
        <v>42.524999999999991</v>
      </c>
      <c r="N151" s="58">
        <f t="shared" si="26"/>
        <v>0</v>
      </c>
      <c r="O151" s="58">
        <f t="shared" si="27"/>
        <v>141.255</v>
      </c>
      <c r="P151" s="58" t="str">
        <f t="shared" si="28"/>
        <v>A</v>
      </c>
      <c r="Q151" s="58" t="str">
        <f t="shared" si="29"/>
        <v>A</v>
      </c>
      <c r="R151" s="58" t="str">
        <f t="shared" si="30"/>
        <v>D</v>
      </c>
      <c r="S151" s="58" t="str">
        <f t="shared" si="31"/>
        <v>C</v>
      </c>
      <c r="T151" s="58" t="str">
        <f t="shared" si="32"/>
        <v>D</v>
      </c>
      <c r="U151" s="58" t="str">
        <f t="shared" si="35"/>
        <v>D</v>
      </c>
    </row>
    <row r="152" spans="1:21" ht="13.5" thickBot="1" x14ac:dyDescent="0.25">
      <c r="A152" s="10">
        <v>150</v>
      </c>
      <c r="B152" s="54" t="s">
        <v>93</v>
      </c>
      <c r="C152" s="53">
        <v>2011</v>
      </c>
      <c r="D152" s="55" t="s">
        <v>415</v>
      </c>
      <c r="E152" s="56">
        <v>161</v>
      </c>
      <c r="F152" s="56">
        <v>212</v>
      </c>
      <c r="G152" s="56">
        <v>258</v>
      </c>
      <c r="H152" s="57">
        <v>10.9</v>
      </c>
      <c r="I152" s="56">
        <v>196</v>
      </c>
      <c r="J152" s="58">
        <f t="shared" si="33"/>
        <v>24.610000000000003</v>
      </c>
      <c r="K152" s="58">
        <f t="shared" si="34"/>
        <v>30.75</v>
      </c>
      <c r="L152" s="58">
        <f t="shared" si="24"/>
        <v>17.25</v>
      </c>
      <c r="M152" s="58">
        <f t="shared" si="25"/>
        <v>35.25</v>
      </c>
      <c r="N152" s="58">
        <f t="shared" si="26"/>
        <v>20.04</v>
      </c>
      <c r="O152" s="58">
        <f t="shared" si="27"/>
        <v>127.9</v>
      </c>
      <c r="P152" s="58" t="str">
        <f t="shared" si="28"/>
        <v>C</v>
      </c>
      <c r="Q152" s="58" t="str">
        <f t="shared" si="29"/>
        <v>B</v>
      </c>
      <c r="R152" s="58" t="str">
        <f t="shared" si="30"/>
        <v>D</v>
      </c>
      <c r="S152" s="58" t="str">
        <f t="shared" si="31"/>
        <v>D</v>
      </c>
      <c r="T152" s="58" t="str">
        <f t="shared" si="32"/>
        <v>D</v>
      </c>
      <c r="U152" s="58" t="str">
        <f t="shared" si="35"/>
        <v>D</v>
      </c>
    </row>
    <row r="153" spans="1:21" ht="13.5" thickBot="1" x14ac:dyDescent="0.25">
      <c r="A153" s="10">
        <v>151</v>
      </c>
      <c r="B153" s="54" t="s">
        <v>129</v>
      </c>
      <c r="C153" s="53">
        <v>2012</v>
      </c>
      <c r="D153" s="55" t="s">
        <v>409</v>
      </c>
      <c r="E153" s="56">
        <v>155</v>
      </c>
      <c r="F153" s="56">
        <v>206</v>
      </c>
      <c r="G153" s="56">
        <v>256</v>
      </c>
      <c r="H153" s="57">
        <v>10.5</v>
      </c>
      <c r="I153" s="56">
        <v>206</v>
      </c>
      <c r="J153" s="58">
        <f t="shared" si="33"/>
        <v>11.770000000000001</v>
      </c>
      <c r="K153" s="58">
        <f t="shared" si="34"/>
        <v>21.75</v>
      </c>
      <c r="L153" s="58">
        <f t="shared" si="24"/>
        <v>14.25</v>
      </c>
      <c r="M153" s="58">
        <f t="shared" si="25"/>
        <v>32.25</v>
      </c>
      <c r="N153" s="58">
        <f t="shared" si="26"/>
        <v>36.739999999999995</v>
      </c>
      <c r="O153" s="58">
        <f t="shared" si="27"/>
        <v>116.76</v>
      </c>
      <c r="P153" s="58" t="str">
        <f t="shared" si="28"/>
        <v>D</v>
      </c>
      <c r="Q153" s="58" t="str">
        <f t="shared" si="29"/>
        <v>C</v>
      </c>
      <c r="R153" s="58" t="str">
        <f t="shared" si="30"/>
        <v>D</v>
      </c>
      <c r="S153" s="58" t="str">
        <f t="shared" si="31"/>
        <v>D</v>
      </c>
      <c r="T153" s="58" t="str">
        <f t="shared" si="32"/>
        <v>D</v>
      </c>
      <c r="U153" s="58" t="str">
        <f t="shared" si="35"/>
        <v>D</v>
      </c>
    </row>
    <row r="154" spans="1:21" ht="13.5" thickBot="1" x14ac:dyDescent="0.25">
      <c r="A154" s="10">
        <v>152</v>
      </c>
      <c r="B154" s="54" t="s">
        <v>48</v>
      </c>
      <c r="C154" s="53">
        <v>2011</v>
      </c>
      <c r="D154" s="55" t="s">
        <v>386</v>
      </c>
      <c r="E154" s="56">
        <v>169</v>
      </c>
      <c r="F154" s="56">
        <v>221</v>
      </c>
      <c r="G154" s="56">
        <v>266</v>
      </c>
      <c r="H154" s="57">
        <v>9.9</v>
      </c>
      <c r="I154" s="56">
        <v>178</v>
      </c>
      <c r="J154" s="58">
        <f t="shared" si="33"/>
        <v>41.730000000000004</v>
      </c>
      <c r="K154" s="58">
        <f t="shared" si="34"/>
        <v>44.25</v>
      </c>
      <c r="L154" s="58">
        <f t="shared" si="24"/>
        <v>29.25</v>
      </c>
      <c r="M154" s="58">
        <f t="shared" si="25"/>
        <v>27.75</v>
      </c>
      <c r="N154" s="58">
        <f t="shared" si="26"/>
        <v>0</v>
      </c>
      <c r="O154" s="58">
        <f t="shared" si="27"/>
        <v>142.98000000000002</v>
      </c>
      <c r="P154" s="58" t="str">
        <f t="shared" si="28"/>
        <v>A</v>
      </c>
      <c r="Q154" s="58" t="str">
        <f t="shared" si="29"/>
        <v>A</v>
      </c>
      <c r="R154" s="58" t="str">
        <f t="shared" si="30"/>
        <v>D</v>
      </c>
      <c r="S154" s="58" t="str">
        <f t="shared" si="31"/>
        <v>D</v>
      </c>
      <c r="T154" s="58" t="str">
        <f t="shared" si="32"/>
        <v>D</v>
      </c>
      <c r="U154" s="58" t="str">
        <f t="shared" si="35"/>
        <v>D</v>
      </c>
    </row>
    <row r="155" spans="1:21" ht="13.5" thickBot="1" x14ac:dyDescent="0.25">
      <c r="A155" s="10">
        <v>153</v>
      </c>
      <c r="B155" s="54" t="s">
        <v>182</v>
      </c>
      <c r="C155" s="53">
        <v>2011</v>
      </c>
      <c r="D155" s="55" t="s">
        <v>398</v>
      </c>
      <c r="E155" s="56">
        <v>157</v>
      </c>
      <c r="F155" s="56">
        <v>214</v>
      </c>
      <c r="G155" s="56">
        <v>256</v>
      </c>
      <c r="H155" s="57">
        <v>7.4</v>
      </c>
      <c r="I155" s="56">
        <v>215</v>
      </c>
      <c r="J155" s="58">
        <f t="shared" si="33"/>
        <v>16.05</v>
      </c>
      <c r="K155" s="58">
        <f t="shared" si="34"/>
        <v>33.75</v>
      </c>
      <c r="L155" s="58">
        <f t="shared" si="24"/>
        <v>14.25</v>
      </c>
      <c r="M155" s="58">
        <f t="shared" si="25"/>
        <v>9.0000000000000018</v>
      </c>
      <c r="N155" s="58">
        <f t="shared" si="26"/>
        <v>51.769999999999996</v>
      </c>
      <c r="O155" s="58">
        <f t="shared" si="27"/>
        <v>124.82</v>
      </c>
      <c r="P155" s="58" t="str">
        <f t="shared" si="28"/>
        <v>D</v>
      </c>
      <c r="Q155" s="58" t="str">
        <f t="shared" si="29"/>
        <v>A</v>
      </c>
      <c r="R155" s="58" t="str">
        <f t="shared" si="30"/>
        <v>D</v>
      </c>
      <c r="S155" s="58" t="str">
        <f t="shared" si="31"/>
        <v>D</v>
      </c>
      <c r="T155" s="58" t="str">
        <f t="shared" si="32"/>
        <v>B</v>
      </c>
      <c r="U155" s="58" t="str">
        <f t="shared" si="35"/>
        <v>D</v>
      </c>
    </row>
    <row r="156" spans="1:21" ht="13.5" thickBot="1" x14ac:dyDescent="0.25">
      <c r="A156" s="10">
        <v>154</v>
      </c>
      <c r="B156" s="54" t="s">
        <v>66</v>
      </c>
      <c r="C156" s="53">
        <v>2011</v>
      </c>
      <c r="D156" s="55" t="s">
        <v>385</v>
      </c>
      <c r="E156" s="56">
        <v>150</v>
      </c>
      <c r="F156" s="56">
        <v>167</v>
      </c>
      <c r="G156" s="56">
        <v>254</v>
      </c>
      <c r="H156" s="57">
        <v>12.6</v>
      </c>
      <c r="I156" s="56">
        <v>208</v>
      </c>
      <c r="J156" s="58">
        <f t="shared" si="33"/>
        <v>1.07</v>
      </c>
      <c r="K156" s="58">
        <f t="shared" si="34"/>
        <v>0</v>
      </c>
      <c r="L156" s="58">
        <f t="shared" si="24"/>
        <v>11.25</v>
      </c>
      <c r="M156" s="58">
        <f t="shared" si="25"/>
        <v>47.999999999999993</v>
      </c>
      <c r="N156" s="58">
        <f t="shared" si="26"/>
        <v>40.08</v>
      </c>
      <c r="O156" s="58">
        <f t="shared" si="27"/>
        <v>100.39999999999999</v>
      </c>
      <c r="P156" s="58" t="str">
        <f t="shared" si="28"/>
        <v>D</v>
      </c>
      <c r="Q156" s="58" t="str">
        <f t="shared" si="29"/>
        <v>D</v>
      </c>
      <c r="R156" s="58" t="str">
        <f t="shared" si="30"/>
        <v>D</v>
      </c>
      <c r="S156" s="58" t="str">
        <f t="shared" si="31"/>
        <v>C</v>
      </c>
      <c r="T156" s="58" t="str">
        <f t="shared" si="32"/>
        <v>C</v>
      </c>
      <c r="U156" s="58" t="str">
        <f t="shared" si="35"/>
        <v>D</v>
      </c>
    </row>
    <row r="157" spans="1:21" ht="13.5" thickBot="1" x14ac:dyDescent="0.25">
      <c r="A157" s="10">
        <v>155</v>
      </c>
      <c r="B157" s="54" t="s">
        <v>185</v>
      </c>
      <c r="C157" s="53">
        <v>2011</v>
      </c>
      <c r="D157" s="55" t="s">
        <v>404</v>
      </c>
      <c r="E157" s="56">
        <v>169</v>
      </c>
      <c r="F157" s="56">
        <v>220</v>
      </c>
      <c r="G157" s="56">
        <v>268</v>
      </c>
      <c r="H157" s="57">
        <v>9.3000000000000007</v>
      </c>
      <c r="I157" s="56">
        <v>174</v>
      </c>
      <c r="J157" s="58">
        <f t="shared" si="33"/>
        <v>41.730000000000004</v>
      </c>
      <c r="K157" s="58">
        <f t="shared" si="34"/>
        <v>42.75</v>
      </c>
      <c r="L157" s="58">
        <f t="shared" si="24"/>
        <v>32.25</v>
      </c>
      <c r="M157" s="58">
        <f t="shared" si="25"/>
        <v>23.250000000000004</v>
      </c>
      <c r="N157" s="58">
        <f t="shared" si="26"/>
        <v>0</v>
      </c>
      <c r="O157" s="58">
        <f t="shared" si="27"/>
        <v>139.98000000000002</v>
      </c>
      <c r="P157" s="58" t="str">
        <f t="shared" si="28"/>
        <v>A</v>
      </c>
      <c r="Q157" s="58" t="str">
        <f t="shared" si="29"/>
        <v>A</v>
      </c>
      <c r="R157" s="58" t="str">
        <f t="shared" si="30"/>
        <v>D</v>
      </c>
      <c r="S157" s="58" t="str">
        <f t="shared" si="31"/>
        <v>D</v>
      </c>
      <c r="T157" s="58" t="str">
        <f t="shared" si="32"/>
        <v>D</v>
      </c>
      <c r="U157" s="58" t="str">
        <f t="shared" si="35"/>
        <v>D</v>
      </c>
    </row>
    <row r="158" spans="1:21" ht="13.5" thickBot="1" x14ac:dyDescent="0.25">
      <c r="A158" s="10">
        <v>156</v>
      </c>
      <c r="B158" s="54" t="s">
        <v>80</v>
      </c>
      <c r="C158" s="53">
        <v>2011</v>
      </c>
      <c r="D158" s="55" t="s">
        <v>393</v>
      </c>
      <c r="E158" s="56">
        <v>166</v>
      </c>
      <c r="F158" s="56">
        <v>219</v>
      </c>
      <c r="G158" s="56">
        <v>260</v>
      </c>
      <c r="H158" s="57">
        <v>11.3</v>
      </c>
      <c r="I158" s="56">
        <v>161</v>
      </c>
      <c r="J158" s="58">
        <f t="shared" si="33"/>
        <v>35.31</v>
      </c>
      <c r="K158" s="58">
        <f t="shared" si="34"/>
        <v>41.25</v>
      </c>
      <c r="L158" s="58">
        <f t="shared" si="24"/>
        <v>20.25</v>
      </c>
      <c r="M158" s="58">
        <f t="shared" si="25"/>
        <v>38.250000000000007</v>
      </c>
      <c r="N158" s="58">
        <f t="shared" si="26"/>
        <v>0</v>
      </c>
      <c r="O158" s="58">
        <f t="shared" si="27"/>
        <v>135.06</v>
      </c>
      <c r="P158" s="58" t="str">
        <f t="shared" si="28"/>
        <v>A</v>
      </c>
      <c r="Q158" s="58" t="str">
        <f t="shared" si="29"/>
        <v>A</v>
      </c>
      <c r="R158" s="58" t="str">
        <f t="shared" si="30"/>
        <v>D</v>
      </c>
      <c r="S158" s="58" t="str">
        <f t="shared" si="31"/>
        <v>D</v>
      </c>
      <c r="T158" s="58" t="str">
        <f t="shared" si="32"/>
        <v>D</v>
      </c>
      <c r="U158" s="58" t="str">
        <f t="shared" si="35"/>
        <v>D</v>
      </c>
    </row>
    <row r="159" spans="1:21" ht="13.5" thickBot="1" x14ac:dyDescent="0.25">
      <c r="A159" s="10">
        <v>157</v>
      </c>
      <c r="B159" s="54" t="s">
        <v>92</v>
      </c>
      <c r="C159" s="53">
        <v>2012</v>
      </c>
      <c r="D159" s="55" t="s">
        <v>415</v>
      </c>
      <c r="E159" s="56">
        <v>163</v>
      </c>
      <c r="F159" s="56">
        <v>215</v>
      </c>
      <c r="G159" s="56">
        <v>256</v>
      </c>
      <c r="H159" s="57">
        <v>12.2</v>
      </c>
      <c r="I159" s="56">
        <v>187</v>
      </c>
      <c r="J159" s="58">
        <f t="shared" si="33"/>
        <v>28.89</v>
      </c>
      <c r="K159" s="58">
        <f t="shared" si="34"/>
        <v>35.25</v>
      </c>
      <c r="L159" s="58">
        <f t="shared" si="24"/>
        <v>14.25</v>
      </c>
      <c r="M159" s="58">
        <f t="shared" si="25"/>
        <v>44.999999999999993</v>
      </c>
      <c r="N159" s="58">
        <f t="shared" si="26"/>
        <v>5.01</v>
      </c>
      <c r="O159" s="58">
        <f t="shared" si="27"/>
        <v>128.39999999999998</v>
      </c>
      <c r="P159" s="58" t="str">
        <f t="shared" si="28"/>
        <v>B</v>
      </c>
      <c r="Q159" s="58" t="str">
        <f t="shared" si="29"/>
        <v>A</v>
      </c>
      <c r="R159" s="58" t="str">
        <f t="shared" si="30"/>
        <v>D</v>
      </c>
      <c r="S159" s="58" t="str">
        <f t="shared" si="31"/>
        <v>C</v>
      </c>
      <c r="T159" s="58" t="str">
        <f t="shared" si="32"/>
        <v>D</v>
      </c>
      <c r="U159" s="58" t="str">
        <f t="shared" si="35"/>
        <v>D</v>
      </c>
    </row>
    <row r="160" spans="1:21" ht="13.5" thickBot="1" x14ac:dyDescent="0.25">
      <c r="A160" s="10">
        <v>158</v>
      </c>
      <c r="B160" s="54" t="s">
        <v>377</v>
      </c>
      <c r="C160" s="53">
        <v>2012</v>
      </c>
      <c r="D160" s="55" t="s">
        <v>381</v>
      </c>
      <c r="E160" s="56">
        <v>162</v>
      </c>
      <c r="F160" s="56">
        <v>213</v>
      </c>
      <c r="G160" s="56">
        <v>260</v>
      </c>
      <c r="H160" s="57">
        <v>12.38</v>
      </c>
      <c r="I160" s="56">
        <v>183</v>
      </c>
      <c r="J160" s="58">
        <f t="shared" si="33"/>
        <v>26.75</v>
      </c>
      <c r="K160" s="58">
        <f t="shared" si="34"/>
        <v>32.25</v>
      </c>
      <c r="L160" s="58">
        <f t="shared" si="24"/>
        <v>20.25</v>
      </c>
      <c r="M160" s="58">
        <f t="shared" si="25"/>
        <v>46.35</v>
      </c>
      <c r="N160" s="58">
        <f t="shared" si="26"/>
        <v>0</v>
      </c>
      <c r="O160" s="58">
        <f t="shared" si="27"/>
        <v>125.6</v>
      </c>
      <c r="P160" s="58" t="str">
        <f t="shared" si="28"/>
        <v>B</v>
      </c>
      <c r="Q160" s="58" t="str">
        <f t="shared" si="29"/>
        <v>B</v>
      </c>
      <c r="R160" s="58" t="str">
        <f t="shared" si="30"/>
        <v>D</v>
      </c>
      <c r="S160" s="58" t="str">
        <f t="shared" si="31"/>
        <v>C</v>
      </c>
      <c r="T160" s="58" t="str">
        <f t="shared" si="32"/>
        <v>D</v>
      </c>
      <c r="U160" s="58" t="str">
        <f t="shared" si="35"/>
        <v>D</v>
      </c>
    </row>
    <row r="161" spans="1:21" ht="13.5" thickBot="1" x14ac:dyDescent="0.25">
      <c r="A161" s="10">
        <v>159</v>
      </c>
      <c r="B161" s="54" t="s">
        <v>364</v>
      </c>
      <c r="C161" s="53">
        <v>2012</v>
      </c>
      <c r="D161" s="55" t="s">
        <v>1</v>
      </c>
      <c r="E161" s="56">
        <v>158</v>
      </c>
      <c r="F161" s="56">
        <v>205</v>
      </c>
      <c r="G161" s="56">
        <v>256</v>
      </c>
      <c r="H161" s="57">
        <v>10.52</v>
      </c>
      <c r="I161" s="56">
        <v>202</v>
      </c>
      <c r="J161" s="58">
        <f t="shared" si="33"/>
        <v>18.190000000000001</v>
      </c>
      <c r="K161" s="58">
        <f t="shared" si="34"/>
        <v>20.25</v>
      </c>
      <c r="L161" s="58">
        <f t="shared" si="24"/>
        <v>14.25</v>
      </c>
      <c r="M161" s="58">
        <f t="shared" si="25"/>
        <v>32.4</v>
      </c>
      <c r="N161" s="58">
        <f t="shared" si="26"/>
        <v>30.06</v>
      </c>
      <c r="O161" s="58">
        <f t="shared" si="27"/>
        <v>115.15</v>
      </c>
      <c r="P161" s="58" t="str">
        <f t="shared" si="28"/>
        <v>D</v>
      </c>
      <c r="Q161" s="58" t="str">
        <f t="shared" si="29"/>
        <v>C</v>
      </c>
      <c r="R161" s="58" t="str">
        <f t="shared" si="30"/>
        <v>D</v>
      </c>
      <c r="S161" s="58" t="str">
        <f t="shared" si="31"/>
        <v>D</v>
      </c>
      <c r="T161" s="58" t="str">
        <f t="shared" si="32"/>
        <v>D</v>
      </c>
      <c r="U161" s="58" t="str">
        <f t="shared" si="35"/>
        <v>D</v>
      </c>
    </row>
    <row r="162" spans="1:21" ht="13.5" thickBot="1" x14ac:dyDescent="0.25">
      <c r="A162" s="10">
        <v>160</v>
      </c>
      <c r="B162" s="54" t="s">
        <v>327</v>
      </c>
      <c r="C162" s="53">
        <v>2011</v>
      </c>
      <c r="D162" s="55" t="s">
        <v>402</v>
      </c>
      <c r="E162" s="56">
        <v>165</v>
      </c>
      <c r="F162" s="56">
        <v>216</v>
      </c>
      <c r="G162" s="56">
        <v>266</v>
      </c>
      <c r="H162" s="57">
        <v>7.83</v>
      </c>
      <c r="I162" s="56">
        <v>195</v>
      </c>
      <c r="J162" s="58">
        <f t="shared" si="33"/>
        <v>33.17</v>
      </c>
      <c r="K162" s="58">
        <f t="shared" si="34"/>
        <v>36.75</v>
      </c>
      <c r="L162" s="58">
        <f t="shared" si="24"/>
        <v>29.25</v>
      </c>
      <c r="M162" s="58">
        <f t="shared" si="25"/>
        <v>12.225</v>
      </c>
      <c r="N162" s="58">
        <f t="shared" si="26"/>
        <v>18.369999999999997</v>
      </c>
      <c r="O162" s="58">
        <f t="shared" si="27"/>
        <v>129.76499999999999</v>
      </c>
      <c r="P162" s="58" t="str">
        <f t="shared" si="28"/>
        <v>A</v>
      </c>
      <c r="Q162" s="58" t="str">
        <f t="shared" si="29"/>
        <v>A</v>
      </c>
      <c r="R162" s="58" t="str">
        <f t="shared" si="30"/>
        <v>D</v>
      </c>
      <c r="S162" s="58" t="str">
        <f t="shared" si="31"/>
        <v>D</v>
      </c>
      <c r="T162" s="58" t="str">
        <f t="shared" si="32"/>
        <v>D</v>
      </c>
      <c r="U162" s="58" t="str">
        <f t="shared" si="35"/>
        <v>D</v>
      </c>
    </row>
    <row r="163" spans="1:21" ht="13.5" thickBot="1" x14ac:dyDescent="0.25">
      <c r="A163" s="10">
        <v>161</v>
      </c>
      <c r="B163" s="54" t="s">
        <v>38</v>
      </c>
      <c r="C163" s="53">
        <v>2011</v>
      </c>
      <c r="D163" s="55" t="s">
        <v>388</v>
      </c>
      <c r="E163" s="56">
        <v>150</v>
      </c>
      <c r="F163" s="56">
        <v>196</v>
      </c>
      <c r="G163" s="56">
        <v>254</v>
      </c>
      <c r="H163" s="57">
        <v>8.5</v>
      </c>
      <c r="I163" s="56">
        <v>221</v>
      </c>
      <c r="J163" s="58">
        <f t="shared" si="33"/>
        <v>1.07</v>
      </c>
      <c r="K163" s="58">
        <f t="shared" si="34"/>
        <v>6.75</v>
      </c>
      <c r="L163" s="58">
        <f t="shared" si="24"/>
        <v>11.25</v>
      </c>
      <c r="M163" s="58">
        <f t="shared" si="25"/>
        <v>17.25</v>
      </c>
      <c r="N163" s="58">
        <f t="shared" si="26"/>
        <v>61.79</v>
      </c>
      <c r="O163" s="58">
        <f t="shared" si="27"/>
        <v>98.11</v>
      </c>
      <c r="P163" s="58" t="str">
        <f t="shared" si="28"/>
        <v>D</v>
      </c>
      <c r="Q163" s="58" t="str">
        <f t="shared" si="29"/>
        <v>D</v>
      </c>
      <c r="R163" s="58" t="str">
        <f t="shared" si="30"/>
        <v>D</v>
      </c>
      <c r="S163" s="58" t="str">
        <f t="shared" si="31"/>
        <v>D</v>
      </c>
      <c r="T163" s="58" t="str">
        <f t="shared" si="32"/>
        <v>B</v>
      </c>
      <c r="U163" s="58" t="str">
        <f t="shared" si="35"/>
        <v>D</v>
      </c>
    </row>
    <row r="164" spans="1:21" ht="13.5" thickBot="1" x14ac:dyDescent="0.25">
      <c r="A164" s="10">
        <v>162</v>
      </c>
      <c r="B164" s="54" t="s">
        <v>247</v>
      </c>
      <c r="C164" s="53">
        <v>2012</v>
      </c>
      <c r="D164" s="55" t="s">
        <v>394</v>
      </c>
      <c r="E164" s="56">
        <v>162</v>
      </c>
      <c r="F164" s="56">
        <v>215</v>
      </c>
      <c r="G164" s="56">
        <v>258</v>
      </c>
      <c r="H164" s="57">
        <v>12.31</v>
      </c>
      <c r="I164" s="56">
        <v>172</v>
      </c>
      <c r="J164" s="58">
        <f t="shared" si="33"/>
        <v>26.75</v>
      </c>
      <c r="K164" s="58">
        <f t="shared" si="34"/>
        <v>35.25</v>
      </c>
      <c r="L164" s="58">
        <f t="shared" si="24"/>
        <v>17.25</v>
      </c>
      <c r="M164" s="58">
        <f t="shared" si="25"/>
        <v>45.825000000000003</v>
      </c>
      <c r="N164" s="58">
        <f t="shared" si="26"/>
        <v>0</v>
      </c>
      <c r="O164" s="58">
        <f t="shared" si="27"/>
        <v>125.075</v>
      </c>
      <c r="P164" s="58" t="str">
        <f t="shared" si="28"/>
        <v>B</v>
      </c>
      <c r="Q164" s="58" t="str">
        <f t="shared" si="29"/>
        <v>A</v>
      </c>
      <c r="R164" s="58" t="str">
        <f t="shared" si="30"/>
        <v>D</v>
      </c>
      <c r="S164" s="58" t="str">
        <f t="shared" si="31"/>
        <v>C</v>
      </c>
      <c r="T164" s="58" t="str">
        <f t="shared" si="32"/>
        <v>D</v>
      </c>
      <c r="U164" s="58" t="str">
        <f t="shared" si="35"/>
        <v>D</v>
      </c>
    </row>
    <row r="165" spans="1:21" ht="13.5" thickBot="1" x14ac:dyDescent="0.25">
      <c r="A165" s="10">
        <v>163</v>
      </c>
      <c r="B165" s="54" t="s">
        <v>124</v>
      </c>
      <c r="C165" s="53">
        <v>2011</v>
      </c>
      <c r="D165" s="55" t="s">
        <v>395</v>
      </c>
      <c r="E165" s="56">
        <v>157</v>
      </c>
      <c r="F165" s="56">
        <v>204</v>
      </c>
      <c r="G165" s="56">
        <v>256</v>
      </c>
      <c r="H165" s="57">
        <v>9.6</v>
      </c>
      <c r="I165" s="56">
        <v>206</v>
      </c>
      <c r="J165" s="58">
        <f t="shared" si="33"/>
        <v>16.05</v>
      </c>
      <c r="K165" s="58">
        <f t="shared" si="34"/>
        <v>18.75</v>
      </c>
      <c r="L165" s="58">
        <f t="shared" si="24"/>
        <v>14.25</v>
      </c>
      <c r="M165" s="58">
        <f t="shared" si="25"/>
        <v>25.499999999999996</v>
      </c>
      <c r="N165" s="58">
        <f t="shared" si="26"/>
        <v>36.739999999999995</v>
      </c>
      <c r="O165" s="58">
        <f t="shared" si="27"/>
        <v>111.28999999999999</v>
      </c>
      <c r="P165" s="58" t="str">
        <f t="shared" si="28"/>
        <v>D</v>
      </c>
      <c r="Q165" s="58" t="str">
        <f t="shared" si="29"/>
        <v>D</v>
      </c>
      <c r="R165" s="58" t="str">
        <f t="shared" si="30"/>
        <v>D</v>
      </c>
      <c r="S165" s="58" t="str">
        <f t="shared" si="31"/>
        <v>D</v>
      </c>
      <c r="T165" s="58" t="str">
        <f t="shared" si="32"/>
        <v>D</v>
      </c>
      <c r="U165" s="58" t="str">
        <f t="shared" si="35"/>
        <v>D</v>
      </c>
    </row>
    <row r="166" spans="1:21" ht="13.5" thickBot="1" x14ac:dyDescent="0.25">
      <c r="A166" s="10">
        <v>164</v>
      </c>
      <c r="B166" s="54" t="s">
        <v>190</v>
      </c>
      <c r="C166" s="53">
        <v>2011</v>
      </c>
      <c r="D166" s="55" t="s">
        <v>404</v>
      </c>
      <c r="E166" s="56">
        <v>166</v>
      </c>
      <c r="F166" s="56">
        <v>221</v>
      </c>
      <c r="G166" s="56">
        <v>266</v>
      </c>
      <c r="H166" s="57">
        <v>9.5</v>
      </c>
      <c r="I166" s="56">
        <v>159</v>
      </c>
      <c r="J166" s="58">
        <f t="shared" si="33"/>
        <v>35.31</v>
      </c>
      <c r="K166" s="58">
        <f t="shared" si="34"/>
        <v>44.25</v>
      </c>
      <c r="L166" s="58">
        <f t="shared" si="24"/>
        <v>29.25</v>
      </c>
      <c r="M166" s="58">
        <f t="shared" si="25"/>
        <v>24.75</v>
      </c>
      <c r="N166" s="58">
        <f t="shared" si="26"/>
        <v>0</v>
      </c>
      <c r="O166" s="58">
        <f t="shared" si="27"/>
        <v>133.56</v>
      </c>
      <c r="P166" s="58" t="str">
        <f t="shared" si="28"/>
        <v>A</v>
      </c>
      <c r="Q166" s="58" t="str">
        <f t="shared" si="29"/>
        <v>A</v>
      </c>
      <c r="R166" s="58" t="str">
        <f t="shared" si="30"/>
        <v>D</v>
      </c>
      <c r="S166" s="58" t="str">
        <f t="shared" si="31"/>
        <v>D</v>
      </c>
      <c r="T166" s="58" t="str">
        <f t="shared" si="32"/>
        <v>D</v>
      </c>
      <c r="U166" s="58" t="str">
        <f t="shared" si="35"/>
        <v>D</v>
      </c>
    </row>
    <row r="167" spans="1:21" ht="13.5" thickBot="1" x14ac:dyDescent="0.25">
      <c r="A167" s="10">
        <v>165</v>
      </c>
      <c r="B167" s="54" t="s">
        <v>154</v>
      </c>
      <c r="C167" s="53">
        <v>2011</v>
      </c>
      <c r="D167" s="55" t="s">
        <v>399</v>
      </c>
      <c r="E167" s="56">
        <v>169</v>
      </c>
      <c r="F167" s="56">
        <v>217</v>
      </c>
      <c r="G167" s="56">
        <v>260</v>
      </c>
      <c r="H167" s="57">
        <v>10.55</v>
      </c>
      <c r="I167" s="56">
        <v>160</v>
      </c>
      <c r="J167" s="58">
        <f t="shared" si="33"/>
        <v>41.730000000000004</v>
      </c>
      <c r="K167" s="58">
        <f t="shared" si="34"/>
        <v>38.25</v>
      </c>
      <c r="L167" s="58">
        <f t="shared" si="24"/>
        <v>20.25</v>
      </c>
      <c r="M167" s="58">
        <f t="shared" si="25"/>
        <v>32.625000000000007</v>
      </c>
      <c r="N167" s="58">
        <f t="shared" si="26"/>
        <v>0</v>
      </c>
      <c r="O167" s="58">
        <f t="shared" si="27"/>
        <v>132.85500000000002</v>
      </c>
      <c r="P167" s="58" t="str">
        <f t="shared" si="28"/>
        <v>A</v>
      </c>
      <c r="Q167" s="58" t="str">
        <f t="shared" si="29"/>
        <v>A</v>
      </c>
      <c r="R167" s="58" t="str">
        <f t="shared" si="30"/>
        <v>D</v>
      </c>
      <c r="S167" s="58" t="str">
        <f t="shared" si="31"/>
        <v>D</v>
      </c>
      <c r="T167" s="58" t="str">
        <f t="shared" si="32"/>
        <v>D</v>
      </c>
      <c r="U167" s="58" t="str">
        <f t="shared" si="35"/>
        <v>D</v>
      </c>
    </row>
    <row r="168" spans="1:21" ht="13.5" thickBot="1" x14ac:dyDescent="0.25">
      <c r="A168" s="10">
        <v>166</v>
      </c>
      <c r="B168" s="54" t="s">
        <v>295</v>
      </c>
      <c r="C168" s="53">
        <v>2012</v>
      </c>
      <c r="D168" s="55" t="s">
        <v>411</v>
      </c>
      <c r="E168" s="56">
        <v>162</v>
      </c>
      <c r="F168" s="56">
        <v>213</v>
      </c>
      <c r="G168" s="56">
        <v>262</v>
      </c>
      <c r="H168" s="57">
        <v>11.3</v>
      </c>
      <c r="I168" s="56">
        <v>185</v>
      </c>
      <c r="J168" s="58">
        <f t="shared" si="33"/>
        <v>26.75</v>
      </c>
      <c r="K168" s="58">
        <f t="shared" si="34"/>
        <v>32.25</v>
      </c>
      <c r="L168" s="58">
        <f t="shared" si="24"/>
        <v>23.25</v>
      </c>
      <c r="M168" s="58">
        <f t="shared" si="25"/>
        <v>38.250000000000007</v>
      </c>
      <c r="N168" s="58">
        <f t="shared" si="26"/>
        <v>1.67</v>
      </c>
      <c r="O168" s="58">
        <f t="shared" si="27"/>
        <v>122.17</v>
      </c>
      <c r="P168" s="58" t="str">
        <f t="shared" si="28"/>
        <v>B</v>
      </c>
      <c r="Q168" s="58" t="str">
        <f t="shared" si="29"/>
        <v>B</v>
      </c>
      <c r="R168" s="58" t="str">
        <f t="shared" si="30"/>
        <v>D</v>
      </c>
      <c r="S168" s="58" t="str">
        <f t="shared" si="31"/>
        <v>D</v>
      </c>
      <c r="T168" s="58" t="str">
        <f t="shared" si="32"/>
        <v>D</v>
      </c>
      <c r="U168" s="58" t="str">
        <f t="shared" si="35"/>
        <v>D</v>
      </c>
    </row>
    <row r="169" spans="1:21" ht="13.5" thickBot="1" x14ac:dyDescent="0.25">
      <c r="A169" s="10">
        <v>167</v>
      </c>
      <c r="B169" s="54" t="s">
        <v>307</v>
      </c>
      <c r="C169" s="53">
        <v>2012</v>
      </c>
      <c r="D169" s="55" t="s">
        <v>382</v>
      </c>
      <c r="E169" s="56">
        <v>156</v>
      </c>
      <c r="F169" s="56">
        <v>218</v>
      </c>
      <c r="G169" s="56">
        <v>258</v>
      </c>
      <c r="H169" s="57">
        <v>12.6</v>
      </c>
      <c r="I169" s="56">
        <v>182</v>
      </c>
      <c r="J169" s="58">
        <f t="shared" si="33"/>
        <v>13.91</v>
      </c>
      <c r="K169" s="58">
        <f t="shared" si="34"/>
        <v>39.75</v>
      </c>
      <c r="L169" s="58">
        <f t="shared" si="24"/>
        <v>17.25</v>
      </c>
      <c r="M169" s="58">
        <f t="shared" si="25"/>
        <v>47.999999999999993</v>
      </c>
      <c r="N169" s="58">
        <f t="shared" si="26"/>
        <v>0</v>
      </c>
      <c r="O169" s="58">
        <f t="shared" si="27"/>
        <v>118.91</v>
      </c>
      <c r="P169" s="58" t="str">
        <f t="shared" si="28"/>
        <v>D</v>
      </c>
      <c r="Q169" s="58" t="str">
        <f t="shared" si="29"/>
        <v>A</v>
      </c>
      <c r="R169" s="58" t="str">
        <f t="shared" si="30"/>
        <v>D</v>
      </c>
      <c r="S169" s="58" t="str">
        <f t="shared" si="31"/>
        <v>C</v>
      </c>
      <c r="T169" s="58" t="str">
        <f t="shared" si="32"/>
        <v>D</v>
      </c>
      <c r="U169" s="58" t="str">
        <f t="shared" si="35"/>
        <v>D</v>
      </c>
    </row>
    <row r="170" spans="1:21" ht="13.5" thickBot="1" x14ac:dyDescent="0.25">
      <c r="A170" s="10">
        <v>168</v>
      </c>
      <c r="B170" s="54" t="s">
        <v>249</v>
      </c>
      <c r="C170" s="53">
        <v>2011</v>
      </c>
      <c r="D170" s="55" t="s">
        <v>394</v>
      </c>
      <c r="E170" s="56">
        <v>161</v>
      </c>
      <c r="F170" s="56">
        <v>211</v>
      </c>
      <c r="G170" s="56">
        <v>252</v>
      </c>
      <c r="H170" s="57">
        <v>13.72</v>
      </c>
      <c r="I170" s="56">
        <v>168</v>
      </c>
      <c r="J170" s="58">
        <f t="shared" si="33"/>
        <v>24.610000000000003</v>
      </c>
      <c r="K170" s="58">
        <f t="shared" si="34"/>
        <v>29.25</v>
      </c>
      <c r="L170" s="58">
        <f t="shared" si="24"/>
        <v>8.25</v>
      </c>
      <c r="M170" s="58">
        <f t="shared" si="25"/>
        <v>56.400000000000006</v>
      </c>
      <c r="N170" s="58">
        <f t="shared" si="26"/>
        <v>0</v>
      </c>
      <c r="O170" s="58">
        <f t="shared" si="27"/>
        <v>118.51</v>
      </c>
      <c r="P170" s="58" t="str">
        <f t="shared" si="28"/>
        <v>C</v>
      </c>
      <c r="Q170" s="58" t="str">
        <f t="shared" si="29"/>
        <v>B</v>
      </c>
      <c r="R170" s="58" t="str">
        <f t="shared" si="30"/>
        <v>D</v>
      </c>
      <c r="S170" s="58" t="str">
        <f t="shared" si="31"/>
        <v>B</v>
      </c>
      <c r="T170" s="58" t="str">
        <f t="shared" si="32"/>
        <v>D</v>
      </c>
      <c r="U170" s="58" t="str">
        <f t="shared" si="35"/>
        <v>D</v>
      </c>
    </row>
    <row r="171" spans="1:21" ht="13.5" thickBot="1" x14ac:dyDescent="0.25">
      <c r="A171" s="10">
        <v>169</v>
      </c>
      <c r="B171" s="54" t="s">
        <v>119</v>
      </c>
      <c r="C171" s="53">
        <v>2011</v>
      </c>
      <c r="D171" s="55" t="s">
        <v>395</v>
      </c>
      <c r="E171" s="56">
        <v>157</v>
      </c>
      <c r="F171" s="56">
        <v>205</v>
      </c>
      <c r="G171" s="56">
        <v>262</v>
      </c>
      <c r="H171" s="57">
        <v>11.2</v>
      </c>
      <c r="I171" s="56">
        <v>191</v>
      </c>
      <c r="J171" s="58">
        <f t="shared" si="33"/>
        <v>16.05</v>
      </c>
      <c r="K171" s="58">
        <f t="shared" si="34"/>
        <v>20.25</v>
      </c>
      <c r="L171" s="58">
        <f t="shared" si="24"/>
        <v>23.25</v>
      </c>
      <c r="M171" s="58">
        <f t="shared" si="25"/>
        <v>37.499999999999993</v>
      </c>
      <c r="N171" s="58">
        <f t="shared" si="26"/>
        <v>11.69</v>
      </c>
      <c r="O171" s="58">
        <f t="shared" si="27"/>
        <v>108.73999999999998</v>
      </c>
      <c r="P171" s="58" t="str">
        <f t="shared" si="28"/>
        <v>D</v>
      </c>
      <c r="Q171" s="58" t="str">
        <f t="shared" si="29"/>
        <v>C</v>
      </c>
      <c r="R171" s="58" t="str">
        <f t="shared" si="30"/>
        <v>D</v>
      </c>
      <c r="S171" s="58" t="str">
        <f t="shared" si="31"/>
        <v>D</v>
      </c>
      <c r="T171" s="58" t="str">
        <f t="shared" si="32"/>
        <v>D</v>
      </c>
      <c r="U171" s="58" t="str">
        <f t="shared" si="35"/>
        <v>D</v>
      </c>
    </row>
    <row r="172" spans="1:21" ht="13.5" thickBot="1" x14ac:dyDescent="0.25">
      <c r="A172" s="10">
        <v>170</v>
      </c>
      <c r="B172" s="54" t="s">
        <v>115</v>
      </c>
      <c r="C172" s="53">
        <v>2011</v>
      </c>
      <c r="D172" s="55" t="s">
        <v>407</v>
      </c>
      <c r="E172" s="56">
        <v>163</v>
      </c>
      <c r="F172" s="56">
        <v>215</v>
      </c>
      <c r="G172" s="56">
        <v>262</v>
      </c>
      <c r="H172" s="57">
        <v>10.9</v>
      </c>
      <c r="I172" s="56">
        <v>180</v>
      </c>
      <c r="J172" s="58">
        <f t="shared" si="33"/>
        <v>28.89</v>
      </c>
      <c r="K172" s="58">
        <f t="shared" si="34"/>
        <v>35.25</v>
      </c>
      <c r="L172" s="58">
        <f t="shared" si="24"/>
        <v>23.25</v>
      </c>
      <c r="M172" s="58">
        <f t="shared" si="25"/>
        <v>35.25</v>
      </c>
      <c r="N172" s="58">
        <f t="shared" si="26"/>
        <v>0</v>
      </c>
      <c r="O172" s="58">
        <f t="shared" si="27"/>
        <v>122.64</v>
      </c>
      <c r="P172" s="58" t="str">
        <f t="shared" si="28"/>
        <v>B</v>
      </c>
      <c r="Q172" s="58" t="str">
        <f t="shared" si="29"/>
        <v>A</v>
      </c>
      <c r="R172" s="58" t="str">
        <f t="shared" si="30"/>
        <v>D</v>
      </c>
      <c r="S172" s="58" t="str">
        <f t="shared" si="31"/>
        <v>D</v>
      </c>
      <c r="T172" s="58" t="str">
        <f t="shared" si="32"/>
        <v>D</v>
      </c>
      <c r="U172" s="58" t="str">
        <f t="shared" si="35"/>
        <v>D</v>
      </c>
    </row>
    <row r="173" spans="1:21" ht="13.5" thickBot="1" x14ac:dyDescent="0.25">
      <c r="A173" s="10">
        <v>171</v>
      </c>
      <c r="B173" s="54" t="s">
        <v>287</v>
      </c>
      <c r="C173" s="53">
        <v>2011</v>
      </c>
      <c r="D173" s="55" t="s">
        <v>383</v>
      </c>
      <c r="E173" s="56">
        <v>165</v>
      </c>
      <c r="F173" s="56">
        <v>216</v>
      </c>
      <c r="G173" s="56">
        <v>260</v>
      </c>
      <c r="H173" s="57">
        <v>10.8</v>
      </c>
      <c r="I173" s="56">
        <v>169</v>
      </c>
      <c r="J173" s="58">
        <f t="shared" si="33"/>
        <v>33.17</v>
      </c>
      <c r="K173" s="58">
        <f t="shared" si="34"/>
        <v>36.75</v>
      </c>
      <c r="L173" s="58">
        <f t="shared" si="24"/>
        <v>20.25</v>
      </c>
      <c r="M173" s="58">
        <f t="shared" si="25"/>
        <v>34.500000000000007</v>
      </c>
      <c r="N173" s="58">
        <f t="shared" si="26"/>
        <v>0</v>
      </c>
      <c r="O173" s="58">
        <f t="shared" si="27"/>
        <v>124.67000000000002</v>
      </c>
      <c r="P173" s="58" t="str">
        <f t="shared" si="28"/>
        <v>A</v>
      </c>
      <c r="Q173" s="58" t="str">
        <f t="shared" si="29"/>
        <v>A</v>
      </c>
      <c r="R173" s="58" t="str">
        <f t="shared" si="30"/>
        <v>D</v>
      </c>
      <c r="S173" s="58" t="str">
        <f t="shared" si="31"/>
        <v>D</v>
      </c>
      <c r="T173" s="58" t="str">
        <f t="shared" si="32"/>
        <v>D</v>
      </c>
      <c r="U173" s="58" t="str">
        <f t="shared" si="35"/>
        <v>D</v>
      </c>
    </row>
    <row r="174" spans="1:21" ht="13.5" thickBot="1" x14ac:dyDescent="0.25">
      <c r="A174" s="10">
        <v>172</v>
      </c>
      <c r="B174" s="54" t="s">
        <v>55</v>
      </c>
      <c r="C174" s="53">
        <v>2011</v>
      </c>
      <c r="D174" s="55" t="s">
        <v>401</v>
      </c>
      <c r="E174" s="56">
        <v>166</v>
      </c>
      <c r="F174" s="56">
        <v>218</v>
      </c>
      <c r="G174" s="56">
        <v>260</v>
      </c>
      <c r="H174" s="57">
        <v>10.4</v>
      </c>
      <c r="I174" s="56">
        <v>173</v>
      </c>
      <c r="J174" s="58">
        <f t="shared" si="33"/>
        <v>35.31</v>
      </c>
      <c r="K174" s="58">
        <f t="shared" si="34"/>
        <v>39.75</v>
      </c>
      <c r="L174" s="58">
        <f t="shared" si="24"/>
        <v>20.25</v>
      </c>
      <c r="M174" s="58">
        <f t="shared" si="25"/>
        <v>31.5</v>
      </c>
      <c r="N174" s="58">
        <f t="shared" si="26"/>
        <v>0</v>
      </c>
      <c r="O174" s="58">
        <f t="shared" si="27"/>
        <v>126.81</v>
      </c>
      <c r="P174" s="58" t="str">
        <f t="shared" si="28"/>
        <v>A</v>
      </c>
      <c r="Q174" s="58" t="str">
        <f t="shared" si="29"/>
        <v>A</v>
      </c>
      <c r="R174" s="58" t="str">
        <f t="shared" si="30"/>
        <v>D</v>
      </c>
      <c r="S174" s="58" t="str">
        <f t="shared" si="31"/>
        <v>D</v>
      </c>
      <c r="T174" s="58" t="str">
        <f t="shared" si="32"/>
        <v>D</v>
      </c>
      <c r="U174" s="58" t="str">
        <f t="shared" si="35"/>
        <v>D</v>
      </c>
    </row>
    <row r="175" spans="1:21" ht="13.5" thickBot="1" x14ac:dyDescent="0.25">
      <c r="A175" s="10">
        <v>173</v>
      </c>
      <c r="B175" s="54" t="s">
        <v>85</v>
      </c>
      <c r="C175" s="53">
        <v>2011</v>
      </c>
      <c r="D175" s="55" t="s">
        <v>393</v>
      </c>
      <c r="E175" s="56">
        <v>160</v>
      </c>
      <c r="F175" s="56">
        <v>214</v>
      </c>
      <c r="G175" s="56">
        <v>258</v>
      </c>
      <c r="H175" s="57">
        <v>12</v>
      </c>
      <c r="I175" s="56">
        <v>172</v>
      </c>
      <c r="J175" s="58">
        <f t="shared" si="33"/>
        <v>22.470000000000002</v>
      </c>
      <c r="K175" s="58">
        <f t="shared" si="34"/>
        <v>33.75</v>
      </c>
      <c r="L175" s="58">
        <f t="shared" si="24"/>
        <v>17.25</v>
      </c>
      <c r="M175" s="58">
        <f t="shared" si="25"/>
        <v>43.5</v>
      </c>
      <c r="N175" s="58">
        <f t="shared" si="26"/>
        <v>0</v>
      </c>
      <c r="O175" s="58">
        <f t="shared" si="27"/>
        <v>116.97</v>
      </c>
      <c r="P175" s="58" t="str">
        <f t="shared" si="28"/>
        <v>C</v>
      </c>
      <c r="Q175" s="58" t="str">
        <f t="shared" si="29"/>
        <v>A</v>
      </c>
      <c r="R175" s="58" t="str">
        <f t="shared" si="30"/>
        <v>D</v>
      </c>
      <c r="S175" s="58" t="str">
        <f t="shared" si="31"/>
        <v>C</v>
      </c>
      <c r="T175" s="58" t="str">
        <f t="shared" si="32"/>
        <v>D</v>
      </c>
      <c r="U175" s="58" t="str">
        <f t="shared" si="35"/>
        <v>D</v>
      </c>
    </row>
    <row r="176" spans="1:21" ht="13.5" thickBot="1" x14ac:dyDescent="0.25">
      <c r="A176" s="10">
        <v>174</v>
      </c>
      <c r="B176" s="54" t="s">
        <v>310</v>
      </c>
      <c r="C176" s="53">
        <v>2012</v>
      </c>
      <c r="D176" s="55" t="s">
        <v>396</v>
      </c>
      <c r="E176" s="56">
        <v>168</v>
      </c>
      <c r="F176" s="56">
        <v>219</v>
      </c>
      <c r="G176" s="56">
        <v>260</v>
      </c>
      <c r="H176" s="57">
        <v>8.59</v>
      </c>
      <c r="I176" s="56">
        <v>189</v>
      </c>
      <c r="J176" s="58">
        <f t="shared" si="33"/>
        <v>39.590000000000003</v>
      </c>
      <c r="K176" s="58">
        <f t="shared" si="34"/>
        <v>41.25</v>
      </c>
      <c r="L176" s="58">
        <f t="shared" si="24"/>
        <v>20.25</v>
      </c>
      <c r="M176" s="58">
        <f t="shared" si="25"/>
        <v>17.924999999999997</v>
      </c>
      <c r="N176" s="58">
        <f t="shared" si="26"/>
        <v>8.35</v>
      </c>
      <c r="O176" s="58">
        <f t="shared" si="27"/>
        <v>127.36499999999999</v>
      </c>
      <c r="P176" s="58" t="str">
        <f t="shared" si="28"/>
        <v>A</v>
      </c>
      <c r="Q176" s="58" t="str">
        <f t="shared" si="29"/>
        <v>A</v>
      </c>
      <c r="R176" s="58" t="str">
        <f t="shared" si="30"/>
        <v>D</v>
      </c>
      <c r="S176" s="58" t="str">
        <f t="shared" si="31"/>
        <v>D</v>
      </c>
      <c r="T176" s="58" t="str">
        <f t="shared" si="32"/>
        <v>D</v>
      </c>
      <c r="U176" s="58" t="str">
        <f t="shared" si="35"/>
        <v>D</v>
      </c>
    </row>
    <row r="177" spans="1:21" ht="13.5" thickBot="1" x14ac:dyDescent="0.25">
      <c r="A177" s="10">
        <v>175</v>
      </c>
      <c r="B177" s="54" t="s">
        <v>336</v>
      </c>
      <c r="C177" s="53">
        <v>2011</v>
      </c>
      <c r="D177" s="55" t="s">
        <v>397</v>
      </c>
      <c r="E177" s="56">
        <v>160</v>
      </c>
      <c r="F177" s="56">
        <v>215</v>
      </c>
      <c r="G177" s="56">
        <v>258</v>
      </c>
      <c r="H177" s="57">
        <v>11.46</v>
      </c>
      <c r="I177" s="56">
        <v>184</v>
      </c>
      <c r="J177" s="58">
        <f t="shared" si="33"/>
        <v>22.470000000000002</v>
      </c>
      <c r="K177" s="58">
        <f t="shared" si="34"/>
        <v>35.25</v>
      </c>
      <c r="L177" s="58">
        <f t="shared" si="24"/>
        <v>17.25</v>
      </c>
      <c r="M177" s="58">
        <f t="shared" si="25"/>
        <v>39.450000000000003</v>
      </c>
      <c r="N177" s="58">
        <f t="shared" si="26"/>
        <v>0</v>
      </c>
      <c r="O177" s="58">
        <f t="shared" si="27"/>
        <v>114.42</v>
      </c>
      <c r="P177" s="58" t="str">
        <f t="shared" si="28"/>
        <v>C</v>
      </c>
      <c r="Q177" s="58" t="str">
        <f t="shared" si="29"/>
        <v>A</v>
      </c>
      <c r="R177" s="58" t="str">
        <f t="shared" si="30"/>
        <v>D</v>
      </c>
      <c r="S177" s="58" t="str">
        <f t="shared" si="31"/>
        <v>D</v>
      </c>
      <c r="T177" s="58" t="str">
        <f t="shared" si="32"/>
        <v>D</v>
      </c>
      <c r="U177" s="58" t="str">
        <f t="shared" si="35"/>
        <v>D</v>
      </c>
    </row>
    <row r="178" spans="1:21" ht="13.5" thickBot="1" x14ac:dyDescent="0.25">
      <c r="A178" s="10">
        <v>176</v>
      </c>
      <c r="B178" s="54" t="s">
        <v>26</v>
      </c>
      <c r="C178" s="53">
        <v>2011</v>
      </c>
      <c r="D178" s="55" t="s">
        <v>406</v>
      </c>
      <c r="E178" s="56">
        <v>157</v>
      </c>
      <c r="F178" s="56">
        <v>207</v>
      </c>
      <c r="G178" s="56">
        <v>254</v>
      </c>
      <c r="H178" s="57">
        <v>10.8</v>
      </c>
      <c r="I178" s="56">
        <v>196</v>
      </c>
      <c r="J178" s="58">
        <f t="shared" si="33"/>
        <v>16.05</v>
      </c>
      <c r="K178" s="58">
        <f t="shared" si="34"/>
        <v>23.25</v>
      </c>
      <c r="L178" s="58">
        <f t="shared" si="24"/>
        <v>11.25</v>
      </c>
      <c r="M178" s="58">
        <f t="shared" si="25"/>
        <v>34.500000000000007</v>
      </c>
      <c r="N178" s="58">
        <f t="shared" si="26"/>
        <v>20.04</v>
      </c>
      <c r="O178" s="58">
        <f t="shared" si="27"/>
        <v>105.09</v>
      </c>
      <c r="P178" s="58" t="str">
        <f t="shared" si="28"/>
        <v>D</v>
      </c>
      <c r="Q178" s="58" t="str">
        <f t="shared" si="29"/>
        <v>C</v>
      </c>
      <c r="R178" s="58" t="str">
        <f t="shared" si="30"/>
        <v>D</v>
      </c>
      <c r="S178" s="58" t="str">
        <f t="shared" si="31"/>
        <v>D</v>
      </c>
      <c r="T178" s="58" t="str">
        <f t="shared" si="32"/>
        <v>D</v>
      </c>
      <c r="U178" s="58" t="str">
        <f t="shared" si="35"/>
        <v>D</v>
      </c>
    </row>
    <row r="179" spans="1:21" ht="13.5" thickBot="1" x14ac:dyDescent="0.25">
      <c r="A179" s="10">
        <v>177</v>
      </c>
      <c r="B179" s="54" t="s">
        <v>14</v>
      </c>
      <c r="C179" s="53">
        <v>2011</v>
      </c>
      <c r="D179" s="55" t="s">
        <v>0</v>
      </c>
      <c r="E179" s="56">
        <v>160</v>
      </c>
      <c r="F179" s="56">
        <v>209</v>
      </c>
      <c r="G179" s="56">
        <v>250</v>
      </c>
      <c r="H179" s="57">
        <v>10.7</v>
      </c>
      <c r="I179" s="56">
        <v>197</v>
      </c>
      <c r="J179" s="58">
        <f t="shared" si="33"/>
        <v>22.470000000000002</v>
      </c>
      <c r="K179" s="58">
        <f t="shared" si="34"/>
        <v>26.25</v>
      </c>
      <c r="L179" s="58">
        <f t="shared" si="24"/>
        <v>5.25</v>
      </c>
      <c r="M179" s="58">
        <f t="shared" si="25"/>
        <v>33.749999999999993</v>
      </c>
      <c r="N179" s="58">
        <f t="shared" si="26"/>
        <v>21.71</v>
      </c>
      <c r="O179" s="58">
        <f t="shared" si="27"/>
        <v>109.43</v>
      </c>
      <c r="P179" s="58" t="str">
        <f t="shared" si="28"/>
        <v>C</v>
      </c>
      <c r="Q179" s="58" t="str">
        <f t="shared" si="29"/>
        <v>B</v>
      </c>
      <c r="R179" s="58" t="str">
        <f t="shared" si="30"/>
        <v>D</v>
      </c>
      <c r="S179" s="58" t="str">
        <f t="shared" si="31"/>
        <v>D</v>
      </c>
      <c r="T179" s="58" t="str">
        <f t="shared" si="32"/>
        <v>D</v>
      </c>
      <c r="U179" s="58" t="str">
        <f t="shared" si="35"/>
        <v>D</v>
      </c>
    </row>
    <row r="180" spans="1:21" ht="13.5" thickBot="1" x14ac:dyDescent="0.25">
      <c r="A180" s="10">
        <v>178</v>
      </c>
      <c r="B180" s="54" t="s">
        <v>334</v>
      </c>
      <c r="C180" s="53">
        <v>2011</v>
      </c>
      <c r="D180" s="55" t="s">
        <v>397</v>
      </c>
      <c r="E180" s="56">
        <v>159</v>
      </c>
      <c r="F180" s="56">
        <v>207</v>
      </c>
      <c r="G180" s="56">
        <v>262</v>
      </c>
      <c r="H180" s="57">
        <v>7.87</v>
      </c>
      <c r="I180" s="56">
        <v>200</v>
      </c>
      <c r="J180" s="58">
        <f t="shared" si="33"/>
        <v>20.330000000000002</v>
      </c>
      <c r="K180" s="58">
        <f t="shared" si="34"/>
        <v>23.25</v>
      </c>
      <c r="L180" s="58">
        <f t="shared" si="24"/>
        <v>23.25</v>
      </c>
      <c r="M180" s="58">
        <f t="shared" si="25"/>
        <v>12.524999999999999</v>
      </c>
      <c r="N180" s="58">
        <f t="shared" si="26"/>
        <v>26.72</v>
      </c>
      <c r="O180" s="58">
        <f t="shared" si="27"/>
        <v>106.07499999999999</v>
      </c>
      <c r="P180" s="58" t="str">
        <f t="shared" si="28"/>
        <v>C</v>
      </c>
      <c r="Q180" s="58" t="str">
        <f t="shared" si="29"/>
        <v>C</v>
      </c>
      <c r="R180" s="58" t="str">
        <f t="shared" si="30"/>
        <v>D</v>
      </c>
      <c r="S180" s="58" t="str">
        <f t="shared" si="31"/>
        <v>D</v>
      </c>
      <c r="T180" s="58" t="str">
        <f t="shared" si="32"/>
        <v>D</v>
      </c>
      <c r="U180" s="58" t="str">
        <f t="shared" si="35"/>
        <v>D</v>
      </c>
    </row>
    <row r="181" spans="1:21" ht="13.5" thickBot="1" x14ac:dyDescent="0.25">
      <c r="A181" s="10">
        <v>179</v>
      </c>
      <c r="B181" s="54" t="s">
        <v>78</v>
      </c>
      <c r="C181" s="53">
        <v>2011</v>
      </c>
      <c r="D181" s="55" t="s">
        <v>389</v>
      </c>
      <c r="E181" s="56">
        <v>162</v>
      </c>
      <c r="F181" s="56">
        <v>211</v>
      </c>
      <c r="G181" s="56">
        <v>260</v>
      </c>
      <c r="H181" s="57">
        <v>11</v>
      </c>
      <c r="I181" s="56">
        <v>178</v>
      </c>
      <c r="J181" s="58">
        <f t="shared" si="33"/>
        <v>26.75</v>
      </c>
      <c r="K181" s="58">
        <f t="shared" si="34"/>
        <v>29.25</v>
      </c>
      <c r="L181" s="58">
        <f t="shared" si="24"/>
        <v>20.25</v>
      </c>
      <c r="M181" s="58">
        <f t="shared" si="25"/>
        <v>36</v>
      </c>
      <c r="N181" s="58">
        <f t="shared" si="26"/>
        <v>0</v>
      </c>
      <c r="O181" s="58">
        <f t="shared" si="27"/>
        <v>112.25</v>
      </c>
      <c r="P181" s="58" t="str">
        <f t="shared" si="28"/>
        <v>B</v>
      </c>
      <c r="Q181" s="58" t="str">
        <f t="shared" si="29"/>
        <v>B</v>
      </c>
      <c r="R181" s="58" t="str">
        <f t="shared" si="30"/>
        <v>D</v>
      </c>
      <c r="S181" s="58" t="str">
        <f t="shared" si="31"/>
        <v>D</v>
      </c>
      <c r="T181" s="58" t="str">
        <f t="shared" si="32"/>
        <v>D</v>
      </c>
      <c r="U181" s="58" t="str">
        <f t="shared" si="35"/>
        <v>D</v>
      </c>
    </row>
    <row r="182" spans="1:21" ht="13.5" thickBot="1" x14ac:dyDescent="0.25">
      <c r="A182" s="10">
        <v>180</v>
      </c>
      <c r="B182" s="54" t="s">
        <v>199</v>
      </c>
      <c r="C182" s="53">
        <v>2011</v>
      </c>
      <c r="D182" s="55" t="s">
        <v>416</v>
      </c>
      <c r="E182" s="56">
        <v>158</v>
      </c>
      <c r="F182" s="56">
        <v>207</v>
      </c>
      <c r="G182" s="56">
        <v>258</v>
      </c>
      <c r="H182" s="57">
        <v>11</v>
      </c>
      <c r="I182" s="56">
        <v>190</v>
      </c>
      <c r="J182" s="58">
        <f t="shared" si="33"/>
        <v>18.190000000000001</v>
      </c>
      <c r="K182" s="58">
        <f t="shared" si="34"/>
        <v>23.25</v>
      </c>
      <c r="L182" s="58">
        <f t="shared" si="24"/>
        <v>17.25</v>
      </c>
      <c r="M182" s="58">
        <f t="shared" si="25"/>
        <v>36</v>
      </c>
      <c r="N182" s="58">
        <f t="shared" si="26"/>
        <v>10.02</v>
      </c>
      <c r="O182" s="58">
        <f t="shared" si="27"/>
        <v>104.71</v>
      </c>
      <c r="P182" s="58" t="str">
        <f t="shared" si="28"/>
        <v>D</v>
      </c>
      <c r="Q182" s="58" t="str">
        <f t="shared" si="29"/>
        <v>C</v>
      </c>
      <c r="R182" s="58" t="str">
        <f t="shared" si="30"/>
        <v>D</v>
      </c>
      <c r="S182" s="58" t="str">
        <f t="shared" si="31"/>
        <v>D</v>
      </c>
      <c r="T182" s="58" t="str">
        <f t="shared" si="32"/>
        <v>D</v>
      </c>
      <c r="U182" s="58" t="str">
        <f t="shared" si="35"/>
        <v>D</v>
      </c>
    </row>
    <row r="183" spans="1:21" ht="13.5" thickBot="1" x14ac:dyDescent="0.25">
      <c r="A183" s="10">
        <v>181</v>
      </c>
      <c r="B183" s="54" t="s">
        <v>132</v>
      </c>
      <c r="C183" s="53">
        <v>2011</v>
      </c>
      <c r="D183" s="55" t="s">
        <v>390</v>
      </c>
      <c r="E183" s="56">
        <v>160</v>
      </c>
      <c r="F183" s="56">
        <v>206</v>
      </c>
      <c r="G183" s="56">
        <v>260</v>
      </c>
      <c r="H183" s="57">
        <v>9.1</v>
      </c>
      <c r="I183" s="56">
        <v>195</v>
      </c>
      <c r="J183" s="58">
        <f t="shared" si="33"/>
        <v>22.470000000000002</v>
      </c>
      <c r="K183" s="58">
        <f t="shared" si="34"/>
        <v>21.75</v>
      </c>
      <c r="L183" s="58">
        <f t="shared" si="24"/>
        <v>20.25</v>
      </c>
      <c r="M183" s="58">
        <f t="shared" si="25"/>
        <v>21.749999999999996</v>
      </c>
      <c r="N183" s="58">
        <f t="shared" si="26"/>
        <v>18.369999999999997</v>
      </c>
      <c r="O183" s="58">
        <f t="shared" si="27"/>
        <v>104.59</v>
      </c>
      <c r="P183" s="58" t="str">
        <f t="shared" si="28"/>
        <v>C</v>
      </c>
      <c r="Q183" s="58" t="str">
        <f t="shared" si="29"/>
        <v>C</v>
      </c>
      <c r="R183" s="58" t="str">
        <f t="shared" si="30"/>
        <v>D</v>
      </c>
      <c r="S183" s="58" t="str">
        <f t="shared" si="31"/>
        <v>D</v>
      </c>
      <c r="T183" s="58" t="str">
        <f t="shared" si="32"/>
        <v>D</v>
      </c>
      <c r="U183" s="58" t="str">
        <f t="shared" si="35"/>
        <v>D</v>
      </c>
    </row>
    <row r="184" spans="1:21" ht="13.5" thickBot="1" x14ac:dyDescent="0.25">
      <c r="A184" s="10">
        <v>182</v>
      </c>
      <c r="B184" s="54" t="s">
        <v>71</v>
      </c>
      <c r="C184" s="53">
        <v>2011</v>
      </c>
      <c r="D184" s="55" t="s">
        <v>389</v>
      </c>
      <c r="E184" s="56">
        <v>163</v>
      </c>
      <c r="F184" s="56">
        <v>212</v>
      </c>
      <c r="G184" s="56">
        <v>260</v>
      </c>
      <c r="H184" s="57">
        <v>10.4</v>
      </c>
      <c r="I184" s="56">
        <v>175</v>
      </c>
      <c r="J184" s="58">
        <f t="shared" si="33"/>
        <v>28.89</v>
      </c>
      <c r="K184" s="58">
        <f t="shared" si="34"/>
        <v>30.75</v>
      </c>
      <c r="L184" s="58">
        <f t="shared" si="24"/>
        <v>20.25</v>
      </c>
      <c r="M184" s="58">
        <f t="shared" si="25"/>
        <v>31.5</v>
      </c>
      <c r="N184" s="58">
        <f t="shared" si="26"/>
        <v>0</v>
      </c>
      <c r="O184" s="58">
        <f t="shared" si="27"/>
        <v>111.39</v>
      </c>
      <c r="P184" s="58" t="str">
        <f t="shared" si="28"/>
        <v>B</v>
      </c>
      <c r="Q184" s="58" t="str">
        <f t="shared" si="29"/>
        <v>B</v>
      </c>
      <c r="R184" s="58" t="str">
        <f t="shared" si="30"/>
        <v>D</v>
      </c>
      <c r="S184" s="58" t="str">
        <f t="shared" si="31"/>
        <v>D</v>
      </c>
      <c r="T184" s="58" t="str">
        <f t="shared" si="32"/>
        <v>D</v>
      </c>
      <c r="U184" s="58" t="str">
        <f t="shared" si="35"/>
        <v>D</v>
      </c>
    </row>
    <row r="185" spans="1:21" ht="13.5" thickBot="1" x14ac:dyDescent="0.25">
      <c r="A185" s="10">
        <v>183</v>
      </c>
      <c r="B185" s="54" t="s">
        <v>266</v>
      </c>
      <c r="C185" s="53">
        <v>2012</v>
      </c>
      <c r="D185" s="55" t="s">
        <v>387</v>
      </c>
      <c r="E185" s="56">
        <v>163</v>
      </c>
      <c r="F185" s="56">
        <v>210</v>
      </c>
      <c r="G185" s="56">
        <v>260</v>
      </c>
      <c r="H185" s="57">
        <v>10.54</v>
      </c>
      <c r="I185" s="56">
        <v>181</v>
      </c>
      <c r="J185" s="58">
        <f t="shared" si="33"/>
        <v>28.89</v>
      </c>
      <c r="K185" s="58">
        <f t="shared" si="34"/>
        <v>27.75</v>
      </c>
      <c r="L185" s="58">
        <f t="shared" si="24"/>
        <v>20.25</v>
      </c>
      <c r="M185" s="58">
        <f t="shared" si="25"/>
        <v>32.54999999999999</v>
      </c>
      <c r="N185" s="58">
        <f t="shared" si="26"/>
        <v>0</v>
      </c>
      <c r="O185" s="58">
        <f t="shared" si="27"/>
        <v>109.44</v>
      </c>
      <c r="P185" s="58" t="str">
        <f t="shared" si="28"/>
        <v>B</v>
      </c>
      <c r="Q185" s="58" t="str">
        <f t="shared" si="29"/>
        <v>B</v>
      </c>
      <c r="R185" s="58" t="str">
        <f t="shared" si="30"/>
        <v>D</v>
      </c>
      <c r="S185" s="58" t="str">
        <f t="shared" si="31"/>
        <v>D</v>
      </c>
      <c r="T185" s="58" t="str">
        <f t="shared" si="32"/>
        <v>D</v>
      </c>
      <c r="U185" s="58" t="str">
        <f t="shared" si="35"/>
        <v>D</v>
      </c>
    </row>
    <row r="186" spans="1:21" ht="13.5" thickBot="1" x14ac:dyDescent="0.25">
      <c r="A186" s="10">
        <v>184</v>
      </c>
      <c r="B186" s="54" t="s">
        <v>57</v>
      </c>
      <c r="C186" s="53">
        <v>2011</v>
      </c>
      <c r="D186" s="55" t="s">
        <v>401</v>
      </c>
      <c r="E186" s="56">
        <v>162</v>
      </c>
      <c r="F186" s="56">
        <v>215</v>
      </c>
      <c r="G186" s="56">
        <v>256</v>
      </c>
      <c r="H186" s="57">
        <v>10.9</v>
      </c>
      <c r="I186" s="56">
        <v>160</v>
      </c>
      <c r="J186" s="58">
        <f t="shared" si="33"/>
        <v>26.75</v>
      </c>
      <c r="K186" s="58">
        <f t="shared" si="34"/>
        <v>35.25</v>
      </c>
      <c r="L186" s="58">
        <f t="shared" si="24"/>
        <v>14.25</v>
      </c>
      <c r="M186" s="58">
        <f t="shared" si="25"/>
        <v>35.25</v>
      </c>
      <c r="N186" s="58">
        <f t="shared" si="26"/>
        <v>0</v>
      </c>
      <c r="O186" s="58">
        <f t="shared" si="27"/>
        <v>111.5</v>
      </c>
      <c r="P186" s="58" t="str">
        <f t="shared" si="28"/>
        <v>B</v>
      </c>
      <c r="Q186" s="58" t="str">
        <f t="shared" si="29"/>
        <v>A</v>
      </c>
      <c r="R186" s="58" t="str">
        <f t="shared" si="30"/>
        <v>D</v>
      </c>
      <c r="S186" s="58" t="str">
        <f t="shared" si="31"/>
        <v>D</v>
      </c>
      <c r="T186" s="58" t="str">
        <f t="shared" si="32"/>
        <v>D</v>
      </c>
      <c r="U186" s="58" t="str">
        <f t="shared" si="35"/>
        <v>D</v>
      </c>
    </row>
    <row r="187" spans="1:21" ht="13.5" thickBot="1" x14ac:dyDescent="0.25">
      <c r="A187" s="10">
        <v>185</v>
      </c>
      <c r="B187" s="54" t="s">
        <v>305</v>
      </c>
      <c r="C187" s="53">
        <v>2012</v>
      </c>
      <c r="D187" s="55" t="s">
        <v>382</v>
      </c>
      <c r="E187" s="56">
        <v>158</v>
      </c>
      <c r="F187" s="56">
        <v>209</v>
      </c>
      <c r="G187" s="56">
        <v>254</v>
      </c>
      <c r="H187" s="57">
        <v>10.68</v>
      </c>
      <c r="I187" s="56">
        <v>192</v>
      </c>
      <c r="J187" s="58">
        <f t="shared" si="33"/>
        <v>18.190000000000001</v>
      </c>
      <c r="K187" s="58">
        <f t="shared" si="34"/>
        <v>26.25</v>
      </c>
      <c r="L187" s="58">
        <f t="shared" si="24"/>
        <v>11.25</v>
      </c>
      <c r="M187" s="58">
        <f t="shared" si="25"/>
        <v>33.599999999999994</v>
      </c>
      <c r="N187" s="58">
        <f t="shared" si="26"/>
        <v>13.36</v>
      </c>
      <c r="O187" s="58">
        <f t="shared" si="27"/>
        <v>102.64999999999999</v>
      </c>
      <c r="P187" s="58" t="str">
        <f t="shared" si="28"/>
        <v>D</v>
      </c>
      <c r="Q187" s="58" t="str">
        <f t="shared" si="29"/>
        <v>B</v>
      </c>
      <c r="R187" s="58" t="str">
        <f t="shared" si="30"/>
        <v>D</v>
      </c>
      <c r="S187" s="58" t="str">
        <f t="shared" si="31"/>
        <v>D</v>
      </c>
      <c r="T187" s="58" t="str">
        <f t="shared" si="32"/>
        <v>D</v>
      </c>
      <c r="U187" s="58" t="str">
        <f t="shared" si="35"/>
        <v>D</v>
      </c>
    </row>
    <row r="188" spans="1:21" ht="13.5" thickBot="1" x14ac:dyDescent="0.25">
      <c r="A188" s="10">
        <v>186</v>
      </c>
      <c r="B188" s="54" t="s">
        <v>204</v>
      </c>
      <c r="C188" s="53">
        <v>2011</v>
      </c>
      <c r="D188" s="55" t="s">
        <v>410</v>
      </c>
      <c r="E188" s="56">
        <v>163</v>
      </c>
      <c r="F188" s="56">
        <v>215</v>
      </c>
      <c r="G188" s="56">
        <v>256</v>
      </c>
      <c r="H188" s="57">
        <v>10.71</v>
      </c>
      <c r="I188" s="56">
        <v>180</v>
      </c>
      <c r="J188" s="58">
        <f t="shared" si="33"/>
        <v>28.89</v>
      </c>
      <c r="K188" s="58">
        <f t="shared" si="34"/>
        <v>35.25</v>
      </c>
      <c r="L188" s="58">
        <f t="shared" si="24"/>
        <v>14.25</v>
      </c>
      <c r="M188" s="58">
        <f t="shared" si="25"/>
        <v>33.825000000000003</v>
      </c>
      <c r="N188" s="58">
        <f t="shared" si="26"/>
        <v>0</v>
      </c>
      <c r="O188" s="58">
        <f t="shared" si="27"/>
        <v>112.215</v>
      </c>
      <c r="P188" s="58" t="str">
        <f t="shared" si="28"/>
        <v>B</v>
      </c>
      <c r="Q188" s="58" t="str">
        <f t="shared" si="29"/>
        <v>A</v>
      </c>
      <c r="R188" s="58" t="str">
        <f t="shared" si="30"/>
        <v>D</v>
      </c>
      <c r="S188" s="58" t="str">
        <f t="shared" si="31"/>
        <v>D</v>
      </c>
      <c r="T188" s="58" t="str">
        <f t="shared" si="32"/>
        <v>D</v>
      </c>
      <c r="U188" s="58" t="str">
        <f t="shared" si="35"/>
        <v>D</v>
      </c>
    </row>
    <row r="189" spans="1:21" ht="13.5" thickBot="1" x14ac:dyDescent="0.25">
      <c r="A189" s="10">
        <v>187</v>
      </c>
      <c r="B189" s="54" t="s">
        <v>111</v>
      </c>
      <c r="C189" s="53">
        <v>2012</v>
      </c>
      <c r="D189" s="55" t="s">
        <v>407</v>
      </c>
      <c r="E189" s="56">
        <v>155</v>
      </c>
      <c r="F189" s="56">
        <v>200</v>
      </c>
      <c r="G189" s="56">
        <v>256</v>
      </c>
      <c r="H189" s="57">
        <v>8.5</v>
      </c>
      <c r="I189" s="56">
        <v>205</v>
      </c>
      <c r="J189" s="58">
        <f t="shared" si="33"/>
        <v>11.770000000000001</v>
      </c>
      <c r="K189" s="58">
        <f t="shared" si="34"/>
        <v>12.75</v>
      </c>
      <c r="L189" s="58">
        <f t="shared" si="24"/>
        <v>14.25</v>
      </c>
      <c r="M189" s="58">
        <f t="shared" si="25"/>
        <v>17.25</v>
      </c>
      <c r="N189" s="58">
        <f t="shared" si="26"/>
        <v>35.07</v>
      </c>
      <c r="O189" s="58">
        <f t="shared" si="27"/>
        <v>91.09</v>
      </c>
      <c r="P189" s="58" t="str">
        <f t="shared" si="28"/>
        <v>D</v>
      </c>
      <c r="Q189" s="58" t="str">
        <f t="shared" si="29"/>
        <v>D</v>
      </c>
      <c r="R189" s="58" t="str">
        <f t="shared" si="30"/>
        <v>D</v>
      </c>
      <c r="S189" s="58" t="str">
        <f t="shared" si="31"/>
        <v>D</v>
      </c>
      <c r="T189" s="58" t="str">
        <f t="shared" si="32"/>
        <v>D</v>
      </c>
      <c r="U189" s="58" t="str">
        <f t="shared" si="35"/>
        <v>D</v>
      </c>
    </row>
    <row r="190" spans="1:21" ht="13.5" thickBot="1" x14ac:dyDescent="0.25">
      <c r="A190" s="10">
        <v>188</v>
      </c>
      <c r="B190" s="54" t="s">
        <v>91</v>
      </c>
      <c r="C190" s="53">
        <v>2012</v>
      </c>
      <c r="D190" s="55" t="s">
        <v>415</v>
      </c>
      <c r="E190" s="56">
        <v>166</v>
      </c>
      <c r="F190" s="56">
        <v>217</v>
      </c>
      <c r="G190" s="56">
        <v>256</v>
      </c>
      <c r="H190" s="57">
        <v>7.1</v>
      </c>
      <c r="I190" s="56">
        <v>196</v>
      </c>
      <c r="J190" s="58">
        <f t="shared" si="33"/>
        <v>35.31</v>
      </c>
      <c r="K190" s="58">
        <f t="shared" si="34"/>
        <v>38.25</v>
      </c>
      <c r="L190" s="58">
        <f t="shared" si="24"/>
        <v>14.25</v>
      </c>
      <c r="M190" s="58">
        <f t="shared" si="25"/>
        <v>6.7499999999999964</v>
      </c>
      <c r="N190" s="58">
        <f t="shared" si="26"/>
        <v>20.04</v>
      </c>
      <c r="O190" s="58">
        <f t="shared" si="27"/>
        <v>114.6</v>
      </c>
      <c r="P190" s="58" t="str">
        <f t="shared" si="28"/>
        <v>A</v>
      </c>
      <c r="Q190" s="58" t="str">
        <f t="shared" si="29"/>
        <v>A</v>
      </c>
      <c r="R190" s="58" t="str">
        <f t="shared" si="30"/>
        <v>D</v>
      </c>
      <c r="S190" s="58" t="str">
        <f t="shared" si="31"/>
        <v>D</v>
      </c>
      <c r="T190" s="58" t="str">
        <f t="shared" si="32"/>
        <v>D</v>
      </c>
      <c r="U190" s="58" t="str">
        <f t="shared" si="35"/>
        <v>D</v>
      </c>
    </row>
    <row r="191" spans="1:21" ht="13.5" thickBot="1" x14ac:dyDescent="0.25">
      <c r="A191" s="10">
        <v>189</v>
      </c>
      <c r="B191" s="54" t="s">
        <v>263</v>
      </c>
      <c r="C191" s="53">
        <v>2012</v>
      </c>
      <c r="D191" s="55" t="s">
        <v>381</v>
      </c>
      <c r="E191" s="56">
        <v>158</v>
      </c>
      <c r="F191" s="56">
        <v>205</v>
      </c>
      <c r="G191" s="56">
        <v>256</v>
      </c>
      <c r="H191" s="57">
        <v>9.75</v>
      </c>
      <c r="I191" s="56">
        <v>194</v>
      </c>
      <c r="J191" s="58">
        <f t="shared" si="33"/>
        <v>18.190000000000001</v>
      </c>
      <c r="K191" s="58">
        <f t="shared" si="34"/>
        <v>20.25</v>
      </c>
      <c r="L191" s="58">
        <f t="shared" si="24"/>
        <v>14.25</v>
      </c>
      <c r="M191" s="58">
        <f t="shared" si="25"/>
        <v>26.625</v>
      </c>
      <c r="N191" s="58">
        <f t="shared" si="26"/>
        <v>16.7</v>
      </c>
      <c r="O191" s="58">
        <f t="shared" si="27"/>
        <v>96.015000000000001</v>
      </c>
      <c r="P191" s="58" t="str">
        <f t="shared" si="28"/>
        <v>D</v>
      </c>
      <c r="Q191" s="58" t="str">
        <f t="shared" si="29"/>
        <v>C</v>
      </c>
      <c r="R191" s="58" t="str">
        <f t="shared" si="30"/>
        <v>D</v>
      </c>
      <c r="S191" s="58" t="str">
        <f t="shared" si="31"/>
        <v>D</v>
      </c>
      <c r="T191" s="58" t="str">
        <f t="shared" si="32"/>
        <v>D</v>
      </c>
      <c r="U191" s="58" t="str">
        <f t="shared" si="35"/>
        <v>D</v>
      </c>
    </row>
    <row r="192" spans="1:21" ht="13.5" thickBot="1" x14ac:dyDescent="0.25">
      <c r="A192" s="10">
        <v>190</v>
      </c>
      <c r="B192" s="54" t="s">
        <v>248</v>
      </c>
      <c r="C192" s="53">
        <v>2012</v>
      </c>
      <c r="D192" s="55" t="s">
        <v>394</v>
      </c>
      <c r="E192" s="56">
        <v>165</v>
      </c>
      <c r="F192" s="56">
        <v>219</v>
      </c>
      <c r="G192" s="56">
        <v>262</v>
      </c>
      <c r="H192" s="57">
        <v>8.33</v>
      </c>
      <c r="I192" s="56">
        <v>180</v>
      </c>
      <c r="J192" s="58">
        <f t="shared" si="33"/>
        <v>33.17</v>
      </c>
      <c r="K192" s="58">
        <f t="shared" si="34"/>
        <v>41.25</v>
      </c>
      <c r="L192" s="58">
        <f t="shared" si="24"/>
        <v>23.25</v>
      </c>
      <c r="M192" s="58">
        <f t="shared" si="25"/>
        <v>15.975</v>
      </c>
      <c r="N192" s="58">
        <f t="shared" si="26"/>
        <v>0</v>
      </c>
      <c r="O192" s="58">
        <f t="shared" si="27"/>
        <v>113.645</v>
      </c>
      <c r="P192" s="58" t="str">
        <f t="shared" si="28"/>
        <v>A</v>
      </c>
      <c r="Q192" s="58" t="str">
        <f t="shared" si="29"/>
        <v>A</v>
      </c>
      <c r="R192" s="58" t="str">
        <f t="shared" si="30"/>
        <v>D</v>
      </c>
      <c r="S192" s="58" t="str">
        <f t="shared" si="31"/>
        <v>D</v>
      </c>
      <c r="T192" s="58" t="str">
        <f t="shared" si="32"/>
        <v>D</v>
      </c>
      <c r="U192" s="58" t="str">
        <f t="shared" si="35"/>
        <v>D</v>
      </c>
    </row>
    <row r="193" spans="1:21" ht="13.5" thickBot="1" x14ac:dyDescent="0.25">
      <c r="A193" s="10">
        <v>191</v>
      </c>
      <c r="B193" s="54" t="s">
        <v>318</v>
      </c>
      <c r="C193" s="53">
        <v>2011</v>
      </c>
      <c r="D193" s="55" t="s">
        <v>396</v>
      </c>
      <c r="E193" s="56">
        <v>156</v>
      </c>
      <c r="F193" s="56">
        <v>206</v>
      </c>
      <c r="G193" s="56">
        <v>252</v>
      </c>
      <c r="H193" s="57">
        <v>11.5</v>
      </c>
      <c r="I193" s="56">
        <v>190</v>
      </c>
      <c r="J193" s="58">
        <f t="shared" si="33"/>
        <v>13.91</v>
      </c>
      <c r="K193" s="58">
        <f t="shared" si="34"/>
        <v>21.75</v>
      </c>
      <c r="L193" s="58">
        <f t="shared" si="24"/>
        <v>8.25</v>
      </c>
      <c r="M193" s="58">
        <f t="shared" si="25"/>
        <v>39.75</v>
      </c>
      <c r="N193" s="58">
        <f t="shared" si="26"/>
        <v>10.02</v>
      </c>
      <c r="O193" s="58">
        <f t="shared" si="27"/>
        <v>93.679999999999993</v>
      </c>
      <c r="P193" s="58" t="str">
        <f t="shared" si="28"/>
        <v>D</v>
      </c>
      <c r="Q193" s="58" t="str">
        <f t="shared" si="29"/>
        <v>C</v>
      </c>
      <c r="R193" s="58" t="str">
        <f t="shared" si="30"/>
        <v>D</v>
      </c>
      <c r="S193" s="58" t="str">
        <f t="shared" si="31"/>
        <v>D</v>
      </c>
      <c r="T193" s="58" t="str">
        <f t="shared" si="32"/>
        <v>D</v>
      </c>
      <c r="U193" s="58" t="str">
        <f t="shared" si="35"/>
        <v>D</v>
      </c>
    </row>
    <row r="194" spans="1:21" ht="13.5" thickBot="1" x14ac:dyDescent="0.25">
      <c r="A194" s="10">
        <v>192</v>
      </c>
      <c r="B194" s="54" t="s">
        <v>333</v>
      </c>
      <c r="C194" s="53">
        <v>2011</v>
      </c>
      <c r="D194" s="55" t="s">
        <v>397</v>
      </c>
      <c r="E194" s="56">
        <v>158</v>
      </c>
      <c r="F194" s="56">
        <v>212</v>
      </c>
      <c r="G194" s="56">
        <v>258</v>
      </c>
      <c r="H194" s="57">
        <v>10.43</v>
      </c>
      <c r="I194" s="56">
        <v>185</v>
      </c>
      <c r="J194" s="58">
        <f t="shared" si="33"/>
        <v>18.190000000000001</v>
      </c>
      <c r="K194" s="58">
        <f t="shared" si="34"/>
        <v>30.75</v>
      </c>
      <c r="L194" s="58">
        <f t="shared" si="24"/>
        <v>17.25</v>
      </c>
      <c r="M194" s="58">
        <f t="shared" si="25"/>
        <v>31.724999999999998</v>
      </c>
      <c r="N194" s="58">
        <f t="shared" si="26"/>
        <v>1.67</v>
      </c>
      <c r="O194" s="58">
        <f t="shared" si="27"/>
        <v>99.584999999999994</v>
      </c>
      <c r="P194" s="58" t="str">
        <f t="shared" si="28"/>
        <v>D</v>
      </c>
      <c r="Q194" s="58" t="str">
        <f t="shared" si="29"/>
        <v>B</v>
      </c>
      <c r="R194" s="58" t="str">
        <f t="shared" si="30"/>
        <v>D</v>
      </c>
      <c r="S194" s="58" t="str">
        <f t="shared" si="31"/>
        <v>D</v>
      </c>
      <c r="T194" s="58" t="str">
        <f t="shared" si="32"/>
        <v>D</v>
      </c>
      <c r="U194" s="58" t="str">
        <f t="shared" si="35"/>
        <v>D</v>
      </c>
    </row>
    <row r="195" spans="1:21" ht="13.5" thickBot="1" x14ac:dyDescent="0.25">
      <c r="A195" s="10">
        <v>193</v>
      </c>
      <c r="B195" s="54" t="s">
        <v>256</v>
      </c>
      <c r="C195" s="53">
        <v>2011</v>
      </c>
      <c r="D195" s="55" t="s">
        <v>381</v>
      </c>
      <c r="E195" s="56">
        <v>187</v>
      </c>
      <c r="F195" s="56">
        <v>210</v>
      </c>
      <c r="G195" s="56">
        <v>254</v>
      </c>
      <c r="H195" s="57">
        <v>7.29</v>
      </c>
      <c r="I195" s="56">
        <v>185</v>
      </c>
      <c r="J195" s="58">
        <f t="shared" si="33"/>
        <v>80.25</v>
      </c>
      <c r="K195" s="58">
        <f t="shared" si="34"/>
        <v>27.75</v>
      </c>
      <c r="L195" s="58">
        <f t="shared" ref="L195:L258" si="36">MAX(0,(G195-246.5)*1.5)</f>
        <v>11.25</v>
      </c>
      <c r="M195" s="58">
        <f t="shared" ref="M195:M258" si="37">MAX(0,(H195-6.2)*7.5)</f>
        <v>8.1749999999999989</v>
      </c>
      <c r="N195" s="58">
        <f t="shared" ref="N195:N258" si="38">MAX(0,(I195-184)*1.67)</f>
        <v>1.67</v>
      </c>
      <c r="O195" s="58">
        <f t="shared" ref="O195:O258" si="39">+SUM(J195:N195)</f>
        <v>129.095</v>
      </c>
      <c r="P195" s="58" t="str">
        <f t="shared" ref="P195:P258" si="40">IF(J195&gt;=65*0.5,"A",IF(J195&gt;=50*0.5,"B",IF(J195&gt;=40*0.5,"C","D")))</f>
        <v>A</v>
      </c>
      <c r="Q195" s="58" t="str">
        <f t="shared" ref="Q195:Q258" si="41">IF(K195&gt;=65*0.5,"A",IF(K195&gt;=50*0.5,"B",IF(K195&gt;=40*0.5,"C","D")))</f>
        <v>B</v>
      </c>
      <c r="R195" s="58" t="str">
        <f t="shared" ref="R195:R258" si="42">IF(L195&gt;=65,"A",IF(L195&gt;=50,"B",IF(L195&gt;=40,"C","D")))</f>
        <v>D</v>
      </c>
      <c r="S195" s="58" t="str">
        <f t="shared" ref="S195:S258" si="43">IF(M195&gt;=65,"A",IF(M195&gt;=50,"B",IF(M195&gt;=40,"C","D")))</f>
        <v>D</v>
      </c>
      <c r="T195" s="58" t="str">
        <f t="shared" ref="T195:T258" si="44">IF(N195&gt;=65,"A",IF(N195&gt;=50,"B",IF(N195&gt;=40,"C","D")))</f>
        <v>D</v>
      </c>
      <c r="U195" s="58" t="str">
        <f t="shared" si="35"/>
        <v>D</v>
      </c>
    </row>
    <row r="196" spans="1:21" ht="13.5" thickBot="1" x14ac:dyDescent="0.25">
      <c r="A196" s="10">
        <v>194</v>
      </c>
      <c r="B196" s="54" t="s">
        <v>120</v>
      </c>
      <c r="C196" s="53">
        <v>2011</v>
      </c>
      <c r="D196" s="55" t="s">
        <v>395</v>
      </c>
      <c r="E196" s="56">
        <v>159</v>
      </c>
      <c r="F196" s="56">
        <v>205</v>
      </c>
      <c r="G196" s="56">
        <v>258</v>
      </c>
      <c r="H196" s="57">
        <v>10.3</v>
      </c>
      <c r="I196" s="56">
        <v>188</v>
      </c>
      <c r="J196" s="58">
        <f t="shared" ref="J196:J259" si="45">MAX(0,(E196-149.5)*2.14)</f>
        <v>20.330000000000002</v>
      </c>
      <c r="K196" s="58">
        <f t="shared" ref="K196:K259" si="46">MAX(0,(F196-191.5)*1.5)</f>
        <v>20.25</v>
      </c>
      <c r="L196" s="58">
        <f t="shared" si="36"/>
        <v>17.25</v>
      </c>
      <c r="M196" s="58">
        <f t="shared" si="37"/>
        <v>30.750000000000004</v>
      </c>
      <c r="N196" s="58">
        <f t="shared" si="38"/>
        <v>6.68</v>
      </c>
      <c r="O196" s="58">
        <f t="shared" si="39"/>
        <v>95.259999999999991</v>
      </c>
      <c r="P196" s="58" t="str">
        <f t="shared" si="40"/>
        <v>C</v>
      </c>
      <c r="Q196" s="58" t="str">
        <f t="shared" si="41"/>
        <v>C</v>
      </c>
      <c r="R196" s="58" t="str">
        <f t="shared" si="42"/>
        <v>D</v>
      </c>
      <c r="S196" s="58" t="str">
        <f t="shared" si="43"/>
        <v>D</v>
      </c>
      <c r="T196" s="58" t="str">
        <f t="shared" si="44"/>
        <v>D</v>
      </c>
      <c r="U196" s="58" t="str">
        <f t="shared" ref="U196:U259" si="47">+IF(J196*0.5+K196*0.5+L196+M196+N196&gt;=(0.5+0.5+1+1+1)*65,"A",IF(J196*0.5+K196*0.5+L196+M196+N196&gt;=(0.5+0.5+1+1+1)*50,"B",IF(J196*0.5+K196*0.5+L196+M196+N196&gt;=(0.5+0.5+1+1+1)*40,"C","D")))</f>
        <v>D</v>
      </c>
    </row>
    <row r="197" spans="1:21" ht="13.5" thickBot="1" x14ac:dyDescent="0.25">
      <c r="A197" s="10">
        <v>195</v>
      </c>
      <c r="B197" s="54" t="s">
        <v>29</v>
      </c>
      <c r="C197" s="53">
        <v>2012</v>
      </c>
      <c r="D197" s="55" t="s">
        <v>406</v>
      </c>
      <c r="E197" s="56">
        <v>165</v>
      </c>
      <c r="F197" s="56">
        <v>217</v>
      </c>
      <c r="G197" s="56">
        <v>258</v>
      </c>
      <c r="H197" s="57">
        <v>9.1</v>
      </c>
      <c r="I197" s="56">
        <v>152</v>
      </c>
      <c r="J197" s="58">
        <f t="shared" si="45"/>
        <v>33.17</v>
      </c>
      <c r="K197" s="58">
        <f t="shared" si="46"/>
        <v>38.25</v>
      </c>
      <c r="L197" s="58">
        <f t="shared" si="36"/>
        <v>17.25</v>
      </c>
      <c r="M197" s="58">
        <f t="shared" si="37"/>
        <v>21.749999999999996</v>
      </c>
      <c r="N197" s="58">
        <f t="shared" si="38"/>
        <v>0</v>
      </c>
      <c r="O197" s="58">
        <f t="shared" si="39"/>
        <v>110.42</v>
      </c>
      <c r="P197" s="58" t="str">
        <f t="shared" si="40"/>
        <v>A</v>
      </c>
      <c r="Q197" s="58" t="str">
        <f t="shared" si="41"/>
        <v>A</v>
      </c>
      <c r="R197" s="58" t="str">
        <f t="shared" si="42"/>
        <v>D</v>
      </c>
      <c r="S197" s="58" t="str">
        <f t="shared" si="43"/>
        <v>D</v>
      </c>
      <c r="T197" s="58" t="str">
        <f t="shared" si="44"/>
        <v>D</v>
      </c>
      <c r="U197" s="58" t="str">
        <f t="shared" si="47"/>
        <v>D</v>
      </c>
    </row>
    <row r="198" spans="1:21" ht="13.5" thickBot="1" x14ac:dyDescent="0.25">
      <c r="A198" s="10">
        <v>196</v>
      </c>
      <c r="B198" s="54" t="s">
        <v>118</v>
      </c>
      <c r="C198" s="53">
        <v>2011</v>
      </c>
      <c r="D198" s="55" t="s">
        <v>407</v>
      </c>
      <c r="E198" s="56">
        <v>164</v>
      </c>
      <c r="F198" s="56">
        <v>217</v>
      </c>
      <c r="G198" s="56">
        <v>246</v>
      </c>
      <c r="H198" s="57">
        <v>11.5</v>
      </c>
      <c r="I198" s="56">
        <v>165</v>
      </c>
      <c r="J198" s="58">
        <f t="shared" si="45"/>
        <v>31.03</v>
      </c>
      <c r="K198" s="58">
        <f t="shared" si="46"/>
        <v>38.25</v>
      </c>
      <c r="L198" s="58">
        <f t="shared" si="36"/>
        <v>0</v>
      </c>
      <c r="M198" s="58">
        <f t="shared" si="37"/>
        <v>39.75</v>
      </c>
      <c r="N198" s="58">
        <f t="shared" si="38"/>
        <v>0</v>
      </c>
      <c r="O198" s="58">
        <f t="shared" si="39"/>
        <v>109.03</v>
      </c>
      <c r="P198" s="58" t="str">
        <f t="shared" si="40"/>
        <v>B</v>
      </c>
      <c r="Q198" s="58" t="str">
        <f t="shared" si="41"/>
        <v>A</v>
      </c>
      <c r="R198" s="58" t="str">
        <f t="shared" si="42"/>
        <v>D</v>
      </c>
      <c r="S198" s="58" t="str">
        <f t="shared" si="43"/>
        <v>D</v>
      </c>
      <c r="T198" s="58" t="str">
        <f t="shared" si="44"/>
        <v>D</v>
      </c>
      <c r="U198" s="58" t="str">
        <f t="shared" si="47"/>
        <v>D</v>
      </c>
    </row>
    <row r="199" spans="1:21" ht="13.5" thickBot="1" x14ac:dyDescent="0.25">
      <c r="A199" s="10">
        <v>197</v>
      </c>
      <c r="B199" s="54" t="s">
        <v>221</v>
      </c>
      <c r="C199" s="53">
        <v>2012</v>
      </c>
      <c r="D199" s="55" t="s">
        <v>408</v>
      </c>
      <c r="E199" s="56">
        <v>167</v>
      </c>
      <c r="F199" s="56">
        <v>219</v>
      </c>
      <c r="G199" s="56">
        <v>256</v>
      </c>
      <c r="H199" s="57">
        <v>8.93</v>
      </c>
      <c r="I199" s="56">
        <v>172</v>
      </c>
      <c r="J199" s="58">
        <f t="shared" si="45"/>
        <v>37.450000000000003</v>
      </c>
      <c r="K199" s="58">
        <f t="shared" si="46"/>
        <v>41.25</v>
      </c>
      <c r="L199" s="58">
        <f t="shared" si="36"/>
        <v>14.25</v>
      </c>
      <c r="M199" s="58">
        <f t="shared" si="37"/>
        <v>20.474999999999998</v>
      </c>
      <c r="N199" s="58">
        <f t="shared" si="38"/>
        <v>0</v>
      </c>
      <c r="O199" s="58">
        <f t="shared" si="39"/>
        <v>113.425</v>
      </c>
      <c r="P199" s="58" t="str">
        <f t="shared" si="40"/>
        <v>A</v>
      </c>
      <c r="Q199" s="58" t="str">
        <f t="shared" si="41"/>
        <v>A</v>
      </c>
      <c r="R199" s="58" t="str">
        <f t="shared" si="42"/>
        <v>D</v>
      </c>
      <c r="S199" s="58" t="str">
        <f t="shared" si="43"/>
        <v>D</v>
      </c>
      <c r="T199" s="58" t="str">
        <f t="shared" si="44"/>
        <v>D</v>
      </c>
      <c r="U199" s="58" t="str">
        <f t="shared" si="47"/>
        <v>D</v>
      </c>
    </row>
    <row r="200" spans="1:21" ht="13.5" thickBot="1" x14ac:dyDescent="0.25">
      <c r="A200" s="10">
        <v>198</v>
      </c>
      <c r="B200" s="54" t="s">
        <v>9</v>
      </c>
      <c r="C200" s="53">
        <v>2011</v>
      </c>
      <c r="D200" s="55" t="s">
        <v>412</v>
      </c>
      <c r="E200" s="56">
        <v>163</v>
      </c>
      <c r="F200" s="56">
        <v>216</v>
      </c>
      <c r="G200" s="56">
        <v>260</v>
      </c>
      <c r="H200" s="57">
        <v>8</v>
      </c>
      <c r="I200" s="56">
        <v>188</v>
      </c>
      <c r="J200" s="58">
        <f t="shared" si="45"/>
        <v>28.89</v>
      </c>
      <c r="K200" s="58">
        <f t="shared" si="46"/>
        <v>36.75</v>
      </c>
      <c r="L200" s="58">
        <f t="shared" si="36"/>
        <v>20.25</v>
      </c>
      <c r="M200" s="58">
        <f t="shared" si="37"/>
        <v>13.499999999999998</v>
      </c>
      <c r="N200" s="58">
        <f t="shared" si="38"/>
        <v>6.68</v>
      </c>
      <c r="O200" s="58">
        <f t="shared" si="39"/>
        <v>106.07</v>
      </c>
      <c r="P200" s="58" t="str">
        <f t="shared" si="40"/>
        <v>B</v>
      </c>
      <c r="Q200" s="58" t="str">
        <f t="shared" si="41"/>
        <v>A</v>
      </c>
      <c r="R200" s="58" t="str">
        <f t="shared" si="42"/>
        <v>D</v>
      </c>
      <c r="S200" s="58" t="str">
        <f t="shared" si="43"/>
        <v>D</v>
      </c>
      <c r="T200" s="58" t="str">
        <f t="shared" si="44"/>
        <v>D</v>
      </c>
      <c r="U200" s="58" t="str">
        <f t="shared" si="47"/>
        <v>D</v>
      </c>
    </row>
    <row r="201" spans="1:21" ht="13.5" thickBot="1" x14ac:dyDescent="0.25">
      <c r="A201" s="10">
        <v>199</v>
      </c>
      <c r="B201" s="54" t="s">
        <v>150</v>
      </c>
      <c r="C201" s="53">
        <v>2011</v>
      </c>
      <c r="D201" s="55" t="s">
        <v>399</v>
      </c>
      <c r="E201" s="56">
        <v>166</v>
      </c>
      <c r="F201" s="56">
        <v>219</v>
      </c>
      <c r="G201" s="56">
        <v>256</v>
      </c>
      <c r="H201" s="57">
        <v>8.94</v>
      </c>
      <c r="I201" s="56">
        <v>164</v>
      </c>
      <c r="J201" s="58">
        <f t="shared" si="45"/>
        <v>35.31</v>
      </c>
      <c r="K201" s="58">
        <f t="shared" si="46"/>
        <v>41.25</v>
      </c>
      <c r="L201" s="58">
        <f t="shared" si="36"/>
        <v>14.25</v>
      </c>
      <c r="M201" s="58">
        <f t="shared" si="37"/>
        <v>20.549999999999994</v>
      </c>
      <c r="N201" s="58">
        <f t="shared" si="38"/>
        <v>0</v>
      </c>
      <c r="O201" s="58">
        <f t="shared" si="39"/>
        <v>111.36</v>
      </c>
      <c r="P201" s="58" t="str">
        <f t="shared" si="40"/>
        <v>A</v>
      </c>
      <c r="Q201" s="58" t="str">
        <f t="shared" si="41"/>
        <v>A</v>
      </c>
      <c r="R201" s="58" t="str">
        <f t="shared" si="42"/>
        <v>D</v>
      </c>
      <c r="S201" s="58" t="str">
        <f t="shared" si="43"/>
        <v>D</v>
      </c>
      <c r="T201" s="58" t="str">
        <f t="shared" si="44"/>
        <v>D</v>
      </c>
      <c r="U201" s="58" t="str">
        <f t="shared" si="47"/>
        <v>D</v>
      </c>
    </row>
    <row r="202" spans="1:21" ht="13.5" thickBot="1" x14ac:dyDescent="0.25">
      <c r="A202" s="10">
        <v>200</v>
      </c>
      <c r="B202" s="54" t="s">
        <v>212</v>
      </c>
      <c r="C202" s="53">
        <v>2011</v>
      </c>
      <c r="D202" s="55" t="s">
        <v>408</v>
      </c>
      <c r="E202" s="56">
        <v>163</v>
      </c>
      <c r="F202" s="56">
        <v>214</v>
      </c>
      <c r="G202" s="56">
        <v>254</v>
      </c>
      <c r="H202" s="57">
        <v>10.24</v>
      </c>
      <c r="I202" s="56">
        <v>180</v>
      </c>
      <c r="J202" s="58">
        <f t="shared" si="45"/>
        <v>28.89</v>
      </c>
      <c r="K202" s="58">
        <f t="shared" si="46"/>
        <v>33.75</v>
      </c>
      <c r="L202" s="58">
        <f t="shared" si="36"/>
        <v>11.25</v>
      </c>
      <c r="M202" s="58">
        <f t="shared" si="37"/>
        <v>30.3</v>
      </c>
      <c r="N202" s="58">
        <f t="shared" si="38"/>
        <v>0</v>
      </c>
      <c r="O202" s="58">
        <f t="shared" si="39"/>
        <v>104.19</v>
      </c>
      <c r="P202" s="58" t="str">
        <f t="shared" si="40"/>
        <v>B</v>
      </c>
      <c r="Q202" s="58" t="str">
        <f t="shared" si="41"/>
        <v>A</v>
      </c>
      <c r="R202" s="58" t="str">
        <f t="shared" si="42"/>
        <v>D</v>
      </c>
      <c r="S202" s="58" t="str">
        <f t="shared" si="43"/>
        <v>D</v>
      </c>
      <c r="T202" s="58" t="str">
        <f t="shared" si="44"/>
        <v>D</v>
      </c>
      <c r="U202" s="58" t="str">
        <f t="shared" si="47"/>
        <v>D</v>
      </c>
    </row>
    <row r="203" spans="1:21" ht="13.5" thickBot="1" x14ac:dyDescent="0.25">
      <c r="A203" s="10">
        <v>201</v>
      </c>
      <c r="B203" s="54" t="s">
        <v>82</v>
      </c>
      <c r="C203" s="53">
        <v>2011</v>
      </c>
      <c r="D203" s="55" t="s">
        <v>393</v>
      </c>
      <c r="E203" s="56">
        <v>163</v>
      </c>
      <c r="F203" s="56">
        <v>214</v>
      </c>
      <c r="G203" s="56">
        <v>248</v>
      </c>
      <c r="H203" s="57">
        <v>11.4</v>
      </c>
      <c r="I203" s="56">
        <v>184</v>
      </c>
      <c r="J203" s="58">
        <f t="shared" si="45"/>
        <v>28.89</v>
      </c>
      <c r="K203" s="58">
        <f t="shared" si="46"/>
        <v>33.75</v>
      </c>
      <c r="L203" s="58">
        <f t="shared" si="36"/>
        <v>2.25</v>
      </c>
      <c r="M203" s="58">
        <f t="shared" si="37"/>
        <v>39</v>
      </c>
      <c r="N203" s="58">
        <f t="shared" si="38"/>
        <v>0</v>
      </c>
      <c r="O203" s="58">
        <f t="shared" si="39"/>
        <v>103.89</v>
      </c>
      <c r="P203" s="58" t="str">
        <f t="shared" si="40"/>
        <v>B</v>
      </c>
      <c r="Q203" s="58" t="str">
        <f t="shared" si="41"/>
        <v>A</v>
      </c>
      <c r="R203" s="58" t="str">
        <f t="shared" si="42"/>
        <v>D</v>
      </c>
      <c r="S203" s="58" t="str">
        <f t="shared" si="43"/>
        <v>D</v>
      </c>
      <c r="T203" s="58" t="str">
        <f t="shared" si="44"/>
        <v>D</v>
      </c>
      <c r="U203" s="58" t="str">
        <f t="shared" si="47"/>
        <v>D</v>
      </c>
    </row>
    <row r="204" spans="1:21" ht="13.5" thickBot="1" x14ac:dyDescent="0.25">
      <c r="A204" s="10">
        <v>202</v>
      </c>
      <c r="B204" s="54" t="s">
        <v>297</v>
      </c>
      <c r="C204" s="53">
        <v>2012</v>
      </c>
      <c r="D204" s="55" t="s">
        <v>382</v>
      </c>
      <c r="E204" s="56">
        <v>157</v>
      </c>
      <c r="F204" s="56">
        <v>205</v>
      </c>
      <c r="G204" s="56">
        <v>258</v>
      </c>
      <c r="H204" s="57">
        <v>8.4600000000000009</v>
      </c>
      <c r="I204" s="56">
        <v>196</v>
      </c>
      <c r="J204" s="58">
        <f t="shared" si="45"/>
        <v>16.05</v>
      </c>
      <c r="K204" s="58">
        <f t="shared" si="46"/>
        <v>20.25</v>
      </c>
      <c r="L204" s="58">
        <f t="shared" si="36"/>
        <v>17.25</v>
      </c>
      <c r="M204" s="58">
        <f t="shared" si="37"/>
        <v>16.950000000000006</v>
      </c>
      <c r="N204" s="58">
        <f t="shared" si="38"/>
        <v>20.04</v>
      </c>
      <c r="O204" s="58">
        <f t="shared" si="39"/>
        <v>90.539999999999992</v>
      </c>
      <c r="P204" s="58" t="str">
        <f t="shared" si="40"/>
        <v>D</v>
      </c>
      <c r="Q204" s="58" t="str">
        <f t="shared" si="41"/>
        <v>C</v>
      </c>
      <c r="R204" s="58" t="str">
        <f t="shared" si="42"/>
        <v>D</v>
      </c>
      <c r="S204" s="58" t="str">
        <f t="shared" si="43"/>
        <v>D</v>
      </c>
      <c r="T204" s="58" t="str">
        <f t="shared" si="44"/>
        <v>D</v>
      </c>
      <c r="U204" s="58" t="str">
        <f t="shared" si="47"/>
        <v>D</v>
      </c>
    </row>
    <row r="205" spans="1:21" ht="13.5" thickBot="1" x14ac:dyDescent="0.25">
      <c r="A205" s="10">
        <v>203</v>
      </c>
      <c r="B205" s="54" t="s">
        <v>258</v>
      </c>
      <c r="C205" s="53">
        <v>2011</v>
      </c>
      <c r="D205" s="55" t="s">
        <v>381</v>
      </c>
      <c r="E205" s="56">
        <v>157</v>
      </c>
      <c r="F205" s="56">
        <v>207</v>
      </c>
      <c r="G205" s="56">
        <v>254</v>
      </c>
      <c r="H205" s="57">
        <v>11.2</v>
      </c>
      <c r="I205" s="56">
        <v>186</v>
      </c>
      <c r="J205" s="58">
        <f t="shared" si="45"/>
        <v>16.05</v>
      </c>
      <c r="K205" s="58">
        <f t="shared" si="46"/>
        <v>23.25</v>
      </c>
      <c r="L205" s="58">
        <f t="shared" si="36"/>
        <v>11.25</v>
      </c>
      <c r="M205" s="58">
        <f t="shared" si="37"/>
        <v>37.499999999999993</v>
      </c>
      <c r="N205" s="58">
        <f t="shared" si="38"/>
        <v>3.34</v>
      </c>
      <c r="O205" s="58">
        <f t="shared" si="39"/>
        <v>91.389999999999986</v>
      </c>
      <c r="P205" s="58" t="str">
        <f t="shared" si="40"/>
        <v>D</v>
      </c>
      <c r="Q205" s="58" t="str">
        <f t="shared" si="41"/>
        <v>C</v>
      </c>
      <c r="R205" s="58" t="str">
        <f t="shared" si="42"/>
        <v>D</v>
      </c>
      <c r="S205" s="58" t="str">
        <f t="shared" si="43"/>
        <v>D</v>
      </c>
      <c r="T205" s="58" t="str">
        <f t="shared" si="44"/>
        <v>D</v>
      </c>
      <c r="U205" s="58" t="str">
        <f t="shared" si="47"/>
        <v>D</v>
      </c>
    </row>
    <row r="206" spans="1:21" ht="13.5" thickBot="1" x14ac:dyDescent="0.25">
      <c r="A206" s="10">
        <v>204</v>
      </c>
      <c r="B206" s="54" t="s">
        <v>216</v>
      </c>
      <c r="C206" s="53">
        <v>2011</v>
      </c>
      <c r="D206" s="55" t="s">
        <v>408</v>
      </c>
      <c r="E206" s="56">
        <v>163</v>
      </c>
      <c r="F206" s="56">
        <v>216</v>
      </c>
      <c r="G206" s="56">
        <v>262</v>
      </c>
      <c r="H206" s="57">
        <v>7.6</v>
      </c>
      <c r="I206" s="56">
        <v>187</v>
      </c>
      <c r="J206" s="58">
        <f t="shared" si="45"/>
        <v>28.89</v>
      </c>
      <c r="K206" s="58">
        <f t="shared" si="46"/>
        <v>36.75</v>
      </c>
      <c r="L206" s="58">
        <f t="shared" si="36"/>
        <v>23.25</v>
      </c>
      <c r="M206" s="58">
        <f t="shared" si="37"/>
        <v>10.499999999999996</v>
      </c>
      <c r="N206" s="58">
        <f t="shared" si="38"/>
        <v>5.01</v>
      </c>
      <c r="O206" s="58">
        <f t="shared" si="39"/>
        <v>104.4</v>
      </c>
      <c r="P206" s="58" t="str">
        <f t="shared" si="40"/>
        <v>B</v>
      </c>
      <c r="Q206" s="58" t="str">
        <f t="shared" si="41"/>
        <v>A</v>
      </c>
      <c r="R206" s="58" t="str">
        <f t="shared" si="42"/>
        <v>D</v>
      </c>
      <c r="S206" s="58" t="str">
        <f t="shared" si="43"/>
        <v>D</v>
      </c>
      <c r="T206" s="58" t="str">
        <f t="shared" si="44"/>
        <v>D</v>
      </c>
      <c r="U206" s="58" t="str">
        <f t="shared" si="47"/>
        <v>D</v>
      </c>
    </row>
    <row r="207" spans="1:21" ht="13.5" thickBot="1" x14ac:dyDescent="0.25">
      <c r="A207" s="10">
        <v>205</v>
      </c>
      <c r="B207" s="54" t="s">
        <v>337</v>
      </c>
      <c r="C207" s="53">
        <v>2011</v>
      </c>
      <c r="D207" s="55" t="s">
        <v>0</v>
      </c>
      <c r="E207" s="56">
        <v>161</v>
      </c>
      <c r="F207" s="56">
        <v>217</v>
      </c>
      <c r="G207" s="56">
        <v>254</v>
      </c>
      <c r="H207" s="57">
        <v>9.9600000000000009</v>
      </c>
      <c r="I207" s="56">
        <v>180</v>
      </c>
      <c r="J207" s="58">
        <f t="shared" si="45"/>
        <v>24.610000000000003</v>
      </c>
      <c r="K207" s="58">
        <f t="shared" si="46"/>
        <v>38.25</v>
      </c>
      <c r="L207" s="58">
        <f t="shared" si="36"/>
        <v>11.25</v>
      </c>
      <c r="M207" s="58">
        <f t="shared" si="37"/>
        <v>28.200000000000006</v>
      </c>
      <c r="N207" s="58">
        <f t="shared" si="38"/>
        <v>0</v>
      </c>
      <c r="O207" s="58">
        <f t="shared" si="39"/>
        <v>102.31</v>
      </c>
      <c r="P207" s="58" t="str">
        <f t="shared" si="40"/>
        <v>C</v>
      </c>
      <c r="Q207" s="58" t="str">
        <f t="shared" si="41"/>
        <v>A</v>
      </c>
      <c r="R207" s="58" t="str">
        <f t="shared" si="42"/>
        <v>D</v>
      </c>
      <c r="S207" s="58" t="str">
        <f t="shared" si="43"/>
        <v>D</v>
      </c>
      <c r="T207" s="58" t="str">
        <f t="shared" si="44"/>
        <v>D</v>
      </c>
      <c r="U207" s="58" t="str">
        <f t="shared" si="47"/>
        <v>D</v>
      </c>
    </row>
    <row r="208" spans="1:21" ht="13.5" thickBot="1" x14ac:dyDescent="0.25">
      <c r="A208" s="10">
        <v>206</v>
      </c>
      <c r="B208" s="54" t="s">
        <v>197</v>
      </c>
      <c r="C208" s="53">
        <v>2012</v>
      </c>
      <c r="D208" s="55" t="s">
        <v>416</v>
      </c>
      <c r="E208" s="56">
        <v>165</v>
      </c>
      <c r="F208" s="56">
        <v>214</v>
      </c>
      <c r="G208" s="56">
        <v>254</v>
      </c>
      <c r="H208" s="57">
        <v>9.52</v>
      </c>
      <c r="I208" s="56">
        <v>156</v>
      </c>
      <c r="J208" s="58">
        <f t="shared" si="45"/>
        <v>33.17</v>
      </c>
      <c r="K208" s="58">
        <f t="shared" si="46"/>
        <v>33.75</v>
      </c>
      <c r="L208" s="58">
        <f t="shared" si="36"/>
        <v>11.25</v>
      </c>
      <c r="M208" s="58">
        <f t="shared" si="37"/>
        <v>24.899999999999995</v>
      </c>
      <c r="N208" s="58">
        <f t="shared" si="38"/>
        <v>0</v>
      </c>
      <c r="O208" s="58">
        <f t="shared" si="39"/>
        <v>103.07</v>
      </c>
      <c r="P208" s="58" t="str">
        <f t="shared" si="40"/>
        <v>A</v>
      </c>
      <c r="Q208" s="58" t="str">
        <f t="shared" si="41"/>
        <v>A</v>
      </c>
      <c r="R208" s="58" t="str">
        <f t="shared" si="42"/>
        <v>D</v>
      </c>
      <c r="S208" s="58" t="str">
        <f t="shared" si="43"/>
        <v>D</v>
      </c>
      <c r="T208" s="58" t="str">
        <f t="shared" si="44"/>
        <v>D</v>
      </c>
      <c r="U208" s="58" t="str">
        <f t="shared" si="47"/>
        <v>D</v>
      </c>
    </row>
    <row r="209" spans="1:21" ht="13.5" thickBot="1" x14ac:dyDescent="0.25">
      <c r="A209" s="10">
        <v>207</v>
      </c>
      <c r="B209" s="54" t="s">
        <v>194</v>
      </c>
      <c r="C209" s="53">
        <v>2011</v>
      </c>
      <c r="D209" s="55" t="s">
        <v>404</v>
      </c>
      <c r="E209" s="56">
        <v>162</v>
      </c>
      <c r="F209" s="56">
        <v>206</v>
      </c>
      <c r="G209" s="56">
        <v>256</v>
      </c>
      <c r="H209" s="57">
        <v>9.1</v>
      </c>
      <c r="I209" s="56">
        <v>189</v>
      </c>
      <c r="J209" s="58">
        <f t="shared" si="45"/>
        <v>26.75</v>
      </c>
      <c r="K209" s="58">
        <f t="shared" si="46"/>
        <v>21.75</v>
      </c>
      <c r="L209" s="58">
        <f t="shared" si="36"/>
        <v>14.25</v>
      </c>
      <c r="M209" s="58">
        <f t="shared" si="37"/>
        <v>21.749999999999996</v>
      </c>
      <c r="N209" s="58">
        <f t="shared" si="38"/>
        <v>8.35</v>
      </c>
      <c r="O209" s="58">
        <f t="shared" si="39"/>
        <v>92.85</v>
      </c>
      <c r="P209" s="58" t="str">
        <f t="shared" si="40"/>
        <v>B</v>
      </c>
      <c r="Q209" s="58" t="str">
        <f t="shared" si="41"/>
        <v>C</v>
      </c>
      <c r="R209" s="58" t="str">
        <f t="shared" si="42"/>
        <v>D</v>
      </c>
      <c r="S209" s="58" t="str">
        <f t="shared" si="43"/>
        <v>D</v>
      </c>
      <c r="T209" s="58" t="str">
        <f t="shared" si="44"/>
        <v>D</v>
      </c>
      <c r="U209" s="58" t="str">
        <f t="shared" si="47"/>
        <v>D</v>
      </c>
    </row>
    <row r="210" spans="1:21" ht="13.5" thickBot="1" x14ac:dyDescent="0.25">
      <c r="A210" s="10">
        <v>208</v>
      </c>
      <c r="B210" s="54" t="s">
        <v>345</v>
      </c>
      <c r="C210" s="53">
        <v>2011</v>
      </c>
      <c r="D210" s="55" t="s">
        <v>0</v>
      </c>
      <c r="E210" s="56">
        <v>165</v>
      </c>
      <c r="F210" s="56">
        <v>215</v>
      </c>
      <c r="G210" s="56">
        <v>252</v>
      </c>
      <c r="H210" s="57">
        <v>9.66</v>
      </c>
      <c r="I210" s="56">
        <v>173</v>
      </c>
      <c r="J210" s="58">
        <f t="shared" si="45"/>
        <v>33.17</v>
      </c>
      <c r="K210" s="58">
        <f t="shared" si="46"/>
        <v>35.25</v>
      </c>
      <c r="L210" s="58">
        <f t="shared" si="36"/>
        <v>8.25</v>
      </c>
      <c r="M210" s="58">
        <f t="shared" si="37"/>
        <v>25.95</v>
      </c>
      <c r="N210" s="58">
        <f t="shared" si="38"/>
        <v>0</v>
      </c>
      <c r="O210" s="58">
        <f t="shared" si="39"/>
        <v>102.62</v>
      </c>
      <c r="P210" s="58" t="str">
        <f t="shared" si="40"/>
        <v>A</v>
      </c>
      <c r="Q210" s="58" t="str">
        <f t="shared" si="41"/>
        <v>A</v>
      </c>
      <c r="R210" s="58" t="str">
        <f t="shared" si="42"/>
        <v>D</v>
      </c>
      <c r="S210" s="58" t="str">
        <f t="shared" si="43"/>
        <v>D</v>
      </c>
      <c r="T210" s="58" t="str">
        <f t="shared" si="44"/>
        <v>D</v>
      </c>
      <c r="U210" s="58" t="str">
        <f t="shared" si="47"/>
        <v>D</v>
      </c>
    </row>
    <row r="211" spans="1:21" ht="13.5" thickBot="1" x14ac:dyDescent="0.25">
      <c r="A211" s="10">
        <v>209</v>
      </c>
      <c r="B211" s="54" t="s">
        <v>370</v>
      </c>
      <c r="C211" s="53">
        <v>2011</v>
      </c>
      <c r="D211" s="55" t="s">
        <v>381</v>
      </c>
      <c r="E211" s="56">
        <v>150</v>
      </c>
      <c r="F211" s="56">
        <v>200</v>
      </c>
      <c r="G211" s="56">
        <v>248</v>
      </c>
      <c r="H211" s="57">
        <v>10.47</v>
      </c>
      <c r="I211" s="56">
        <v>200</v>
      </c>
      <c r="J211" s="58">
        <f t="shared" si="45"/>
        <v>1.07</v>
      </c>
      <c r="K211" s="58">
        <f t="shared" si="46"/>
        <v>12.75</v>
      </c>
      <c r="L211" s="58">
        <f t="shared" si="36"/>
        <v>2.25</v>
      </c>
      <c r="M211" s="58">
        <f t="shared" si="37"/>
        <v>32.025000000000006</v>
      </c>
      <c r="N211" s="58">
        <f t="shared" si="38"/>
        <v>26.72</v>
      </c>
      <c r="O211" s="58">
        <f t="shared" si="39"/>
        <v>74.814999999999998</v>
      </c>
      <c r="P211" s="58" t="str">
        <f t="shared" si="40"/>
        <v>D</v>
      </c>
      <c r="Q211" s="58" t="str">
        <f t="shared" si="41"/>
        <v>D</v>
      </c>
      <c r="R211" s="58" t="str">
        <f t="shared" si="42"/>
        <v>D</v>
      </c>
      <c r="S211" s="58" t="str">
        <f t="shared" si="43"/>
        <v>D</v>
      </c>
      <c r="T211" s="58" t="str">
        <f t="shared" si="44"/>
        <v>D</v>
      </c>
      <c r="U211" s="58" t="str">
        <f t="shared" si="47"/>
        <v>D</v>
      </c>
    </row>
    <row r="212" spans="1:21" ht="13.5" thickBot="1" x14ac:dyDescent="0.25">
      <c r="A212" s="10">
        <v>210</v>
      </c>
      <c r="B212" s="54" t="s">
        <v>218</v>
      </c>
      <c r="C212" s="53">
        <v>2011</v>
      </c>
      <c r="D212" s="55" t="s">
        <v>408</v>
      </c>
      <c r="E212" s="56">
        <v>157</v>
      </c>
      <c r="F212" s="56">
        <v>203</v>
      </c>
      <c r="G212" s="56">
        <v>252</v>
      </c>
      <c r="H212" s="57">
        <v>10.199999999999999</v>
      </c>
      <c r="I212" s="56">
        <v>191</v>
      </c>
      <c r="J212" s="58">
        <f t="shared" si="45"/>
        <v>16.05</v>
      </c>
      <c r="K212" s="58">
        <f t="shared" si="46"/>
        <v>17.25</v>
      </c>
      <c r="L212" s="58">
        <f t="shared" si="36"/>
        <v>8.25</v>
      </c>
      <c r="M212" s="58">
        <f t="shared" si="37"/>
        <v>29.999999999999993</v>
      </c>
      <c r="N212" s="58">
        <f t="shared" si="38"/>
        <v>11.69</v>
      </c>
      <c r="O212" s="58">
        <f t="shared" si="39"/>
        <v>83.239999999999981</v>
      </c>
      <c r="P212" s="58" t="str">
        <f t="shared" si="40"/>
        <v>D</v>
      </c>
      <c r="Q212" s="58" t="str">
        <f t="shared" si="41"/>
        <v>D</v>
      </c>
      <c r="R212" s="58" t="str">
        <f t="shared" si="42"/>
        <v>D</v>
      </c>
      <c r="S212" s="58" t="str">
        <f t="shared" si="43"/>
        <v>D</v>
      </c>
      <c r="T212" s="58" t="str">
        <f t="shared" si="44"/>
        <v>D</v>
      </c>
      <c r="U212" s="58" t="str">
        <f t="shared" si="47"/>
        <v>D</v>
      </c>
    </row>
    <row r="213" spans="1:21" ht="13.5" thickBot="1" x14ac:dyDescent="0.25">
      <c r="A213" s="10">
        <v>211</v>
      </c>
      <c r="B213" s="54" t="s">
        <v>33</v>
      </c>
      <c r="C213" s="53">
        <v>2011</v>
      </c>
      <c r="D213" s="55" t="s">
        <v>406</v>
      </c>
      <c r="E213" s="56">
        <v>148</v>
      </c>
      <c r="F213" s="56">
        <v>198</v>
      </c>
      <c r="G213" s="56">
        <v>248</v>
      </c>
      <c r="H213" s="57">
        <v>10.1</v>
      </c>
      <c r="I213" s="56">
        <v>202</v>
      </c>
      <c r="J213" s="58">
        <f t="shared" si="45"/>
        <v>0</v>
      </c>
      <c r="K213" s="58">
        <f t="shared" si="46"/>
        <v>9.75</v>
      </c>
      <c r="L213" s="58">
        <f t="shared" si="36"/>
        <v>2.25</v>
      </c>
      <c r="M213" s="58">
        <f t="shared" si="37"/>
        <v>29.249999999999996</v>
      </c>
      <c r="N213" s="58">
        <f t="shared" si="38"/>
        <v>30.06</v>
      </c>
      <c r="O213" s="58">
        <f t="shared" si="39"/>
        <v>71.31</v>
      </c>
      <c r="P213" s="58" t="str">
        <f t="shared" si="40"/>
        <v>D</v>
      </c>
      <c r="Q213" s="58" t="str">
        <f t="shared" si="41"/>
        <v>D</v>
      </c>
      <c r="R213" s="58" t="str">
        <f t="shared" si="42"/>
        <v>D</v>
      </c>
      <c r="S213" s="58" t="str">
        <f t="shared" si="43"/>
        <v>D</v>
      </c>
      <c r="T213" s="58" t="str">
        <f t="shared" si="44"/>
        <v>D</v>
      </c>
      <c r="U213" s="58" t="str">
        <f t="shared" si="47"/>
        <v>D</v>
      </c>
    </row>
    <row r="214" spans="1:21" ht="13.5" thickBot="1" x14ac:dyDescent="0.25">
      <c r="A214" s="10">
        <v>212</v>
      </c>
      <c r="B214" s="54" t="s">
        <v>272</v>
      </c>
      <c r="C214" s="53">
        <v>2011</v>
      </c>
      <c r="D214" s="55" t="s">
        <v>387</v>
      </c>
      <c r="E214" s="56">
        <v>141</v>
      </c>
      <c r="F214" s="56">
        <v>185</v>
      </c>
      <c r="G214" s="56">
        <v>240</v>
      </c>
      <c r="H214" s="57">
        <v>8.36</v>
      </c>
      <c r="I214" s="56">
        <v>214</v>
      </c>
      <c r="J214" s="58">
        <f t="shared" si="45"/>
        <v>0</v>
      </c>
      <c r="K214" s="58">
        <f t="shared" si="46"/>
        <v>0</v>
      </c>
      <c r="L214" s="58">
        <f t="shared" si="36"/>
        <v>0</v>
      </c>
      <c r="M214" s="58">
        <f t="shared" si="37"/>
        <v>16.199999999999996</v>
      </c>
      <c r="N214" s="58">
        <f t="shared" si="38"/>
        <v>50.099999999999994</v>
      </c>
      <c r="O214" s="58">
        <f t="shared" si="39"/>
        <v>66.299999999999983</v>
      </c>
      <c r="P214" s="58" t="str">
        <f t="shared" si="40"/>
        <v>D</v>
      </c>
      <c r="Q214" s="58" t="str">
        <f t="shared" si="41"/>
        <v>D</v>
      </c>
      <c r="R214" s="58" t="str">
        <f t="shared" si="42"/>
        <v>D</v>
      </c>
      <c r="S214" s="58" t="str">
        <f t="shared" si="43"/>
        <v>D</v>
      </c>
      <c r="T214" s="58" t="str">
        <f t="shared" si="44"/>
        <v>B</v>
      </c>
      <c r="U214" s="58" t="str">
        <f t="shared" si="47"/>
        <v>D</v>
      </c>
    </row>
    <row r="215" spans="1:21" ht="13.5" thickBot="1" x14ac:dyDescent="0.25">
      <c r="A215" s="10">
        <v>213</v>
      </c>
      <c r="B215" s="54" t="s">
        <v>170</v>
      </c>
      <c r="C215" s="53">
        <v>2011</v>
      </c>
      <c r="D215" s="55" t="s">
        <v>412</v>
      </c>
      <c r="E215" s="56">
        <v>160</v>
      </c>
      <c r="F215" s="56">
        <v>208</v>
      </c>
      <c r="G215" s="56">
        <v>258</v>
      </c>
      <c r="H215" s="57">
        <v>8.8000000000000007</v>
      </c>
      <c r="I215" s="56">
        <v>187</v>
      </c>
      <c r="J215" s="58">
        <f t="shared" si="45"/>
        <v>22.470000000000002</v>
      </c>
      <c r="K215" s="58">
        <f t="shared" si="46"/>
        <v>24.75</v>
      </c>
      <c r="L215" s="58">
        <f t="shared" si="36"/>
        <v>17.25</v>
      </c>
      <c r="M215" s="58">
        <f t="shared" si="37"/>
        <v>19.500000000000004</v>
      </c>
      <c r="N215" s="58">
        <f t="shared" si="38"/>
        <v>5.01</v>
      </c>
      <c r="O215" s="58">
        <f t="shared" si="39"/>
        <v>88.98</v>
      </c>
      <c r="P215" s="58" t="str">
        <f t="shared" si="40"/>
        <v>C</v>
      </c>
      <c r="Q215" s="58" t="str">
        <f t="shared" si="41"/>
        <v>C</v>
      </c>
      <c r="R215" s="58" t="str">
        <f t="shared" si="42"/>
        <v>D</v>
      </c>
      <c r="S215" s="58" t="str">
        <f t="shared" si="43"/>
        <v>D</v>
      </c>
      <c r="T215" s="58" t="str">
        <f t="shared" si="44"/>
        <v>D</v>
      </c>
      <c r="U215" s="58" t="str">
        <f t="shared" si="47"/>
        <v>D</v>
      </c>
    </row>
    <row r="216" spans="1:21" ht="13.5" thickBot="1" x14ac:dyDescent="0.25">
      <c r="A216" s="10">
        <v>214</v>
      </c>
      <c r="B216" s="54" t="s">
        <v>167</v>
      </c>
      <c r="C216" s="53">
        <v>2012</v>
      </c>
      <c r="D216" s="55" t="s">
        <v>417</v>
      </c>
      <c r="E216" s="56">
        <v>156</v>
      </c>
      <c r="F216" s="56">
        <v>205</v>
      </c>
      <c r="G216" s="56">
        <v>240</v>
      </c>
      <c r="H216" s="57">
        <v>8.4</v>
      </c>
      <c r="I216" s="56">
        <v>203</v>
      </c>
      <c r="J216" s="58">
        <f t="shared" si="45"/>
        <v>13.91</v>
      </c>
      <c r="K216" s="58">
        <f t="shared" si="46"/>
        <v>20.25</v>
      </c>
      <c r="L216" s="58">
        <f t="shared" si="36"/>
        <v>0</v>
      </c>
      <c r="M216" s="58">
        <f t="shared" si="37"/>
        <v>16.5</v>
      </c>
      <c r="N216" s="58">
        <f t="shared" si="38"/>
        <v>31.729999999999997</v>
      </c>
      <c r="O216" s="58">
        <f t="shared" si="39"/>
        <v>82.389999999999986</v>
      </c>
      <c r="P216" s="58" t="str">
        <f t="shared" si="40"/>
        <v>D</v>
      </c>
      <c r="Q216" s="58" t="str">
        <f t="shared" si="41"/>
        <v>C</v>
      </c>
      <c r="R216" s="58" t="str">
        <f t="shared" si="42"/>
        <v>D</v>
      </c>
      <c r="S216" s="58" t="str">
        <f t="shared" si="43"/>
        <v>D</v>
      </c>
      <c r="T216" s="58" t="str">
        <f t="shared" si="44"/>
        <v>D</v>
      </c>
      <c r="U216" s="58" t="str">
        <f t="shared" si="47"/>
        <v>D</v>
      </c>
    </row>
    <row r="217" spans="1:21" ht="13.5" thickBot="1" x14ac:dyDescent="0.25">
      <c r="A217" s="10">
        <v>215</v>
      </c>
      <c r="B217" s="54" t="s">
        <v>114</v>
      </c>
      <c r="C217" s="53">
        <v>2011</v>
      </c>
      <c r="D217" s="55" t="s">
        <v>407</v>
      </c>
      <c r="E217" s="56">
        <v>164</v>
      </c>
      <c r="F217" s="56">
        <v>216</v>
      </c>
      <c r="G217" s="56">
        <v>258</v>
      </c>
      <c r="H217" s="57">
        <v>7.8</v>
      </c>
      <c r="I217" s="56">
        <v>185</v>
      </c>
      <c r="J217" s="58">
        <f t="shared" si="45"/>
        <v>31.03</v>
      </c>
      <c r="K217" s="58">
        <f t="shared" si="46"/>
        <v>36.75</v>
      </c>
      <c r="L217" s="58">
        <f t="shared" si="36"/>
        <v>17.25</v>
      </c>
      <c r="M217" s="58">
        <f t="shared" si="37"/>
        <v>11.999999999999996</v>
      </c>
      <c r="N217" s="58">
        <f t="shared" si="38"/>
        <v>1.67</v>
      </c>
      <c r="O217" s="58">
        <f t="shared" si="39"/>
        <v>98.7</v>
      </c>
      <c r="P217" s="58" t="str">
        <f t="shared" si="40"/>
        <v>B</v>
      </c>
      <c r="Q217" s="58" t="str">
        <f t="shared" si="41"/>
        <v>A</v>
      </c>
      <c r="R217" s="58" t="str">
        <f t="shared" si="42"/>
        <v>D</v>
      </c>
      <c r="S217" s="58" t="str">
        <f t="shared" si="43"/>
        <v>D</v>
      </c>
      <c r="T217" s="58" t="str">
        <f t="shared" si="44"/>
        <v>D</v>
      </c>
      <c r="U217" s="58" t="str">
        <f t="shared" si="47"/>
        <v>D</v>
      </c>
    </row>
    <row r="218" spans="1:21" ht="13.5" thickBot="1" x14ac:dyDescent="0.25">
      <c r="A218" s="10">
        <v>216</v>
      </c>
      <c r="B218" s="54" t="s">
        <v>269</v>
      </c>
      <c r="C218" s="53">
        <v>2011</v>
      </c>
      <c r="D218" s="55" t="s">
        <v>387</v>
      </c>
      <c r="E218" s="56">
        <v>159</v>
      </c>
      <c r="F218" s="56">
        <v>206</v>
      </c>
      <c r="G218" s="56">
        <v>254</v>
      </c>
      <c r="H218" s="57">
        <v>7.19</v>
      </c>
      <c r="I218" s="56">
        <v>199</v>
      </c>
      <c r="J218" s="58">
        <f t="shared" si="45"/>
        <v>20.330000000000002</v>
      </c>
      <c r="K218" s="58">
        <f t="shared" si="46"/>
        <v>21.75</v>
      </c>
      <c r="L218" s="58">
        <f t="shared" si="36"/>
        <v>11.25</v>
      </c>
      <c r="M218" s="58">
        <f t="shared" si="37"/>
        <v>7.4250000000000016</v>
      </c>
      <c r="N218" s="58">
        <f t="shared" si="38"/>
        <v>25.049999999999997</v>
      </c>
      <c r="O218" s="58">
        <f t="shared" si="39"/>
        <v>85.805000000000007</v>
      </c>
      <c r="P218" s="58" t="str">
        <f t="shared" si="40"/>
        <v>C</v>
      </c>
      <c r="Q218" s="58" t="str">
        <f t="shared" si="41"/>
        <v>C</v>
      </c>
      <c r="R218" s="58" t="str">
        <f t="shared" si="42"/>
        <v>D</v>
      </c>
      <c r="S218" s="58" t="str">
        <f t="shared" si="43"/>
        <v>D</v>
      </c>
      <c r="T218" s="58" t="str">
        <f t="shared" si="44"/>
        <v>D</v>
      </c>
      <c r="U218" s="58" t="str">
        <f t="shared" si="47"/>
        <v>D</v>
      </c>
    </row>
    <row r="219" spans="1:21" ht="13.5" thickBot="1" x14ac:dyDescent="0.25">
      <c r="A219" s="10">
        <v>217</v>
      </c>
      <c r="B219" s="54" t="s">
        <v>369</v>
      </c>
      <c r="C219" s="53">
        <v>2011</v>
      </c>
      <c r="D219" s="55" t="s">
        <v>381</v>
      </c>
      <c r="E219" s="56">
        <v>162</v>
      </c>
      <c r="F219" s="56">
        <v>211</v>
      </c>
      <c r="G219" s="56">
        <v>254</v>
      </c>
      <c r="H219" s="57">
        <v>9.5399999999999991</v>
      </c>
      <c r="I219" s="56">
        <v>184</v>
      </c>
      <c r="J219" s="58">
        <f t="shared" si="45"/>
        <v>26.75</v>
      </c>
      <c r="K219" s="58">
        <f t="shared" si="46"/>
        <v>29.25</v>
      </c>
      <c r="L219" s="58">
        <f t="shared" si="36"/>
        <v>11.25</v>
      </c>
      <c r="M219" s="58">
        <f t="shared" si="37"/>
        <v>25.049999999999994</v>
      </c>
      <c r="N219" s="58">
        <f t="shared" si="38"/>
        <v>0</v>
      </c>
      <c r="O219" s="58">
        <f t="shared" si="39"/>
        <v>92.3</v>
      </c>
      <c r="P219" s="58" t="str">
        <f t="shared" si="40"/>
        <v>B</v>
      </c>
      <c r="Q219" s="58" t="str">
        <f t="shared" si="41"/>
        <v>B</v>
      </c>
      <c r="R219" s="58" t="str">
        <f t="shared" si="42"/>
        <v>D</v>
      </c>
      <c r="S219" s="58" t="str">
        <f t="shared" si="43"/>
        <v>D</v>
      </c>
      <c r="T219" s="58" t="str">
        <f t="shared" si="44"/>
        <v>D</v>
      </c>
      <c r="U219" s="58" t="str">
        <f t="shared" si="47"/>
        <v>D</v>
      </c>
    </row>
    <row r="220" spans="1:21" ht="13.5" thickBot="1" x14ac:dyDescent="0.25">
      <c r="A220" s="10">
        <v>218</v>
      </c>
      <c r="B220" s="54" t="s">
        <v>237</v>
      </c>
      <c r="C220" s="53">
        <v>2012</v>
      </c>
      <c r="D220" s="55" t="s">
        <v>403</v>
      </c>
      <c r="E220" s="56">
        <v>155</v>
      </c>
      <c r="F220" s="56">
        <v>205</v>
      </c>
      <c r="G220" s="56">
        <v>254</v>
      </c>
      <c r="H220" s="57">
        <v>10</v>
      </c>
      <c r="I220" s="56">
        <v>189</v>
      </c>
      <c r="J220" s="58">
        <f t="shared" si="45"/>
        <v>11.770000000000001</v>
      </c>
      <c r="K220" s="58">
        <f t="shared" si="46"/>
        <v>20.25</v>
      </c>
      <c r="L220" s="58">
        <f t="shared" si="36"/>
        <v>11.25</v>
      </c>
      <c r="M220" s="58">
        <f t="shared" si="37"/>
        <v>28.5</v>
      </c>
      <c r="N220" s="58">
        <f t="shared" si="38"/>
        <v>8.35</v>
      </c>
      <c r="O220" s="58">
        <f t="shared" si="39"/>
        <v>80.12</v>
      </c>
      <c r="P220" s="58" t="str">
        <f t="shared" si="40"/>
        <v>D</v>
      </c>
      <c r="Q220" s="58" t="str">
        <f t="shared" si="41"/>
        <v>C</v>
      </c>
      <c r="R220" s="58" t="str">
        <f t="shared" si="42"/>
        <v>D</v>
      </c>
      <c r="S220" s="58" t="str">
        <f t="shared" si="43"/>
        <v>D</v>
      </c>
      <c r="T220" s="58" t="str">
        <f t="shared" si="44"/>
        <v>D</v>
      </c>
      <c r="U220" s="58" t="str">
        <f t="shared" si="47"/>
        <v>D</v>
      </c>
    </row>
    <row r="221" spans="1:21" ht="13.5" thickBot="1" x14ac:dyDescent="0.25">
      <c r="A221" s="10">
        <v>219</v>
      </c>
      <c r="B221" s="54" t="s">
        <v>32</v>
      </c>
      <c r="C221" s="53">
        <v>2012</v>
      </c>
      <c r="D221" s="55" t="s">
        <v>406</v>
      </c>
      <c r="E221" s="56">
        <v>152</v>
      </c>
      <c r="F221" s="56">
        <v>197</v>
      </c>
      <c r="G221" s="56">
        <v>246</v>
      </c>
      <c r="H221" s="57">
        <v>8</v>
      </c>
      <c r="I221" s="56">
        <v>210</v>
      </c>
      <c r="J221" s="58">
        <f t="shared" si="45"/>
        <v>5.3500000000000005</v>
      </c>
      <c r="K221" s="58">
        <f t="shared" si="46"/>
        <v>8.25</v>
      </c>
      <c r="L221" s="58">
        <f t="shared" si="36"/>
        <v>0</v>
      </c>
      <c r="M221" s="58">
        <f t="shared" si="37"/>
        <v>13.499999999999998</v>
      </c>
      <c r="N221" s="58">
        <f t="shared" si="38"/>
        <v>43.42</v>
      </c>
      <c r="O221" s="58">
        <f t="shared" si="39"/>
        <v>70.52000000000001</v>
      </c>
      <c r="P221" s="58" t="str">
        <f t="shared" si="40"/>
        <v>D</v>
      </c>
      <c r="Q221" s="58" t="str">
        <f t="shared" si="41"/>
        <v>D</v>
      </c>
      <c r="R221" s="58" t="str">
        <f t="shared" si="42"/>
        <v>D</v>
      </c>
      <c r="S221" s="58" t="str">
        <f t="shared" si="43"/>
        <v>D</v>
      </c>
      <c r="T221" s="58" t="str">
        <f t="shared" si="44"/>
        <v>C</v>
      </c>
      <c r="U221" s="58" t="str">
        <f t="shared" si="47"/>
        <v>D</v>
      </c>
    </row>
    <row r="222" spans="1:21" ht="13.5" thickBot="1" x14ac:dyDescent="0.25">
      <c r="A222" s="10">
        <v>220</v>
      </c>
      <c r="B222" s="54" t="s">
        <v>323</v>
      </c>
      <c r="C222" s="53">
        <v>2012</v>
      </c>
      <c r="D222" s="55" t="s">
        <v>402</v>
      </c>
      <c r="E222" s="56">
        <v>163</v>
      </c>
      <c r="F222" s="56">
        <v>214</v>
      </c>
      <c r="G222" s="56">
        <v>258</v>
      </c>
      <c r="H222" s="57">
        <v>8.2100000000000009</v>
      </c>
      <c r="I222" s="56">
        <v>174</v>
      </c>
      <c r="J222" s="58">
        <f t="shared" si="45"/>
        <v>28.89</v>
      </c>
      <c r="K222" s="58">
        <f t="shared" si="46"/>
        <v>33.75</v>
      </c>
      <c r="L222" s="58">
        <f t="shared" si="36"/>
        <v>17.25</v>
      </c>
      <c r="M222" s="58">
        <f t="shared" si="37"/>
        <v>15.075000000000005</v>
      </c>
      <c r="N222" s="58">
        <f t="shared" si="38"/>
        <v>0</v>
      </c>
      <c r="O222" s="58">
        <f t="shared" si="39"/>
        <v>94.965000000000003</v>
      </c>
      <c r="P222" s="58" t="str">
        <f t="shared" si="40"/>
        <v>B</v>
      </c>
      <c r="Q222" s="58" t="str">
        <f t="shared" si="41"/>
        <v>A</v>
      </c>
      <c r="R222" s="58" t="str">
        <f t="shared" si="42"/>
        <v>D</v>
      </c>
      <c r="S222" s="58" t="str">
        <f t="shared" si="43"/>
        <v>D</v>
      </c>
      <c r="T222" s="58" t="str">
        <f t="shared" si="44"/>
        <v>D</v>
      </c>
      <c r="U222" s="58" t="str">
        <f t="shared" si="47"/>
        <v>D</v>
      </c>
    </row>
    <row r="223" spans="1:21" ht="13.5" thickBot="1" x14ac:dyDescent="0.25">
      <c r="A223" s="10">
        <v>221</v>
      </c>
      <c r="B223" s="54" t="s">
        <v>28</v>
      </c>
      <c r="C223" s="53">
        <v>2011</v>
      </c>
      <c r="D223" s="55" t="s">
        <v>406</v>
      </c>
      <c r="E223" s="56">
        <v>158</v>
      </c>
      <c r="F223" s="56">
        <v>207</v>
      </c>
      <c r="G223" s="56">
        <v>256</v>
      </c>
      <c r="H223" s="57">
        <v>6.9</v>
      </c>
      <c r="I223" s="56">
        <v>198</v>
      </c>
      <c r="J223" s="58">
        <f t="shared" si="45"/>
        <v>18.190000000000001</v>
      </c>
      <c r="K223" s="58">
        <f t="shared" si="46"/>
        <v>23.25</v>
      </c>
      <c r="L223" s="58">
        <f t="shared" si="36"/>
        <v>14.25</v>
      </c>
      <c r="M223" s="58">
        <f t="shared" si="37"/>
        <v>5.2500000000000018</v>
      </c>
      <c r="N223" s="58">
        <f t="shared" si="38"/>
        <v>23.38</v>
      </c>
      <c r="O223" s="58">
        <f t="shared" si="39"/>
        <v>84.32</v>
      </c>
      <c r="P223" s="58" t="str">
        <f t="shared" si="40"/>
        <v>D</v>
      </c>
      <c r="Q223" s="58" t="str">
        <f t="shared" si="41"/>
        <v>C</v>
      </c>
      <c r="R223" s="58" t="str">
        <f t="shared" si="42"/>
        <v>D</v>
      </c>
      <c r="S223" s="58" t="str">
        <f t="shared" si="43"/>
        <v>D</v>
      </c>
      <c r="T223" s="58" t="str">
        <f t="shared" si="44"/>
        <v>D</v>
      </c>
      <c r="U223" s="58" t="str">
        <f t="shared" si="47"/>
        <v>D</v>
      </c>
    </row>
    <row r="224" spans="1:21" ht="13.5" thickBot="1" x14ac:dyDescent="0.25">
      <c r="A224" s="10">
        <v>222</v>
      </c>
      <c r="B224" s="54" t="s">
        <v>46</v>
      </c>
      <c r="C224" s="53">
        <v>2012</v>
      </c>
      <c r="D224" s="55" t="s">
        <v>386</v>
      </c>
      <c r="E224" s="56">
        <v>159</v>
      </c>
      <c r="F224" s="56">
        <v>203</v>
      </c>
      <c r="G224" s="56">
        <v>254</v>
      </c>
      <c r="H224" s="57">
        <v>8.1999999999999993</v>
      </c>
      <c r="I224" s="56">
        <v>195</v>
      </c>
      <c r="J224" s="58">
        <f t="shared" si="45"/>
        <v>20.330000000000002</v>
      </c>
      <c r="K224" s="58">
        <f t="shared" si="46"/>
        <v>17.25</v>
      </c>
      <c r="L224" s="58">
        <f t="shared" si="36"/>
        <v>11.25</v>
      </c>
      <c r="M224" s="58">
        <f t="shared" si="37"/>
        <v>14.999999999999993</v>
      </c>
      <c r="N224" s="58">
        <f t="shared" si="38"/>
        <v>18.369999999999997</v>
      </c>
      <c r="O224" s="58">
        <f t="shared" si="39"/>
        <v>82.199999999999989</v>
      </c>
      <c r="P224" s="58" t="str">
        <f t="shared" si="40"/>
        <v>C</v>
      </c>
      <c r="Q224" s="58" t="str">
        <f t="shared" si="41"/>
        <v>D</v>
      </c>
      <c r="R224" s="58" t="str">
        <f t="shared" si="42"/>
        <v>D</v>
      </c>
      <c r="S224" s="58" t="str">
        <f t="shared" si="43"/>
        <v>D</v>
      </c>
      <c r="T224" s="58" t="str">
        <f t="shared" si="44"/>
        <v>D</v>
      </c>
      <c r="U224" s="58" t="str">
        <f t="shared" si="47"/>
        <v>D</v>
      </c>
    </row>
    <row r="225" spans="1:21" ht="13.5" thickBot="1" x14ac:dyDescent="0.25">
      <c r="A225" s="10">
        <v>223</v>
      </c>
      <c r="B225" s="54" t="s">
        <v>87</v>
      </c>
      <c r="C225" s="53">
        <v>2011</v>
      </c>
      <c r="D225" s="55" t="s">
        <v>415</v>
      </c>
      <c r="E225" s="56">
        <v>150</v>
      </c>
      <c r="F225" s="56">
        <v>199</v>
      </c>
      <c r="G225" s="56">
        <v>248</v>
      </c>
      <c r="H225" s="57">
        <v>10.4</v>
      </c>
      <c r="I225" s="56">
        <v>198</v>
      </c>
      <c r="J225" s="58">
        <f t="shared" si="45"/>
        <v>1.07</v>
      </c>
      <c r="K225" s="58">
        <f t="shared" si="46"/>
        <v>11.25</v>
      </c>
      <c r="L225" s="58">
        <f t="shared" si="36"/>
        <v>2.25</v>
      </c>
      <c r="M225" s="58">
        <f t="shared" si="37"/>
        <v>31.5</v>
      </c>
      <c r="N225" s="58">
        <f t="shared" si="38"/>
        <v>23.38</v>
      </c>
      <c r="O225" s="58">
        <f t="shared" si="39"/>
        <v>69.45</v>
      </c>
      <c r="P225" s="58" t="str">
        <f t="shared" si="40"/>
        <v>D</v>
      </c>
      <c r="Q225" s="58" t="str">
        <f t="shared" si="41"/>
        <v>D</v>
      </c>
      <c r="R225" s="58" t="str">
        <f t="shared" si="42"/>
        <v>D</v>
      </c>
      <c r="S225" s="58" t="str">
        <f t="shared" si="43"/>
        <v>D</v>
      </c>
      <c r="T225" s="58" t="str">
        <f t="shared" si="44"/>
        <v>D</v>
      </c>
      <c r="U225" s="58" t="str">
        <f t="shared" si="47"/>
        <v>D</v>
      </c>
    </row>
    <row r="226" spans="1:21" ht="13.5" thickBot="1" x14ac:dyDescent="0.25">
      <c r="A226" s="10">
        <v>224</v>
      </c>
      <c r="B226" s="54" t="s">
        <v>288</v>
      </c>
      <c r="C226" s="53">
        <v>2011</v>
      </c>
      <c r="D226" s="55" t="s">
        <v>383</v>
      </c>
      <c r="E226" s="56">
        <v>166</v>
      </c>
      <c r="F226" s="56">
        <v>215</v>
      </c>
      <c r="G226" s="56">
        <v>254</v>
      </c>
      <c r="H226" s="57">
        <v>8.39</v>
      </c>
      <c r="I226" s="56">
        <v>169</v>
      </c>
      <c r="J226" s="58">
        <f t="shared" si="45"/>
        <v>35.31</v>
      </c>
      <c r="K226" s="58">
        <f t="shared" si="46"/>
        <v>35.25</v>
      </c>
      <c r="L226" s="58">
        <f t="shared" si="36"/>
        <v>11.25</v>
      </c>
      <c r="M226" s="58">
        <f t="shared" si="37"/>
        <v>16.425000000000004</v>
      </c>
      <c r="N226" s="58">
        <f t="shared" si="38"/>
        <v>0</v>
      </c>
      <c r="O226" s="58">
        <f t="shared" si="39"/>
        <v>98.235000000000014</v>
      </c>
      <c r="P226" s="58" t="str">
        <f t="shared" si="40"/>
        <v>A</v>
      </c>
      <c r="Q226" s="58" t="str">
        <f t="shared" si="41"/>
        <v>A</v>
      </c>
      <c r="R226" s="58" t="str">
        <f t="shared" si="42"/>
        <v>D</v>
      </c>
      <c r="S226" s="58" t="str">
        <f t="shared" si="43"/>
        <v>D</v>
      </c>
      <c r="T226" s="58" t="str">
        <f t="shared" si="44"/>
        <v>D</v>
      </c>
      <c r="U226" s="58" t="str">
        <f t="shared" si="47"/>
        <v>D</v>
      </c>
    </row>
    <row r="227" spans="1:21" ht="13.5" thickBot="1" x14ac:dyDescent="0.25">
      <c r="A227" s="10">
        <v>225</v>
      </c>
      <c r="B227" s="54" t="s">
        <v>70</v>
      </c>
      <c r="C227" s="53">
        <v>2012</v>
      </c>
      <c r="D227" s="55" t="s">
        <v>389</v>
      </c>
      <c r="E227" s="56">
        <v>160</v>
      </c>
      <c r="F227" s="56">
        <v>208</v>
      </c>
      <c r="G227" s="56">
        <v>256</v>
      </c>
      <c r="H227" s="57">
        <v>9.5</v>
      </c>
      <c r="I227" s="56">
        <v>163</v>
      </c>
      <c r="J227" s="58">
        <f t="shared" si="45"/>
        <v>22.470000000000002</v>
      </c>
      <c r="K227" s="58">
        <f t="shared" si="46"/>
        <v>24.75</v>
      </c>
      <c r="L227" s="58">
        <f t="shared" si="36"/>
        <v>14.25</v>
      </c>
      <c r="M227" s="58">
        <f t="shared" si="37"/>
        <v>24.75</v>
      </c>
      <c r="N227" s="58">
        <f t="shared" si="38"/>
        <v>0</v>
      </c>
      <c r="O227" s="58">
        <f t="shared" si="39"/>
        <v>86.22</v>
      </c>
      <c r="P227" s="58" t="str">
        <f t="shared" si="40"/>
        <v>C</v>
      </c>
      <c r="Q227" s="58" t="str">
        <f t="shared" si="41"/>
        <v>C</v>
      </c>
      <c r="R227" s="58" t="str">
        <f t="shared" si="42"/>
        <v>D</v>
      </c>
      <c r="S227" s="58" t="str">
        <f t="shared" si="43"/>
        <v>D</v>
      </c>
      <c r="T227" s="58" t="str">
        <f t="shared" si="44"/>
        <v>D</v>
      </c>
      <c r="U227" s="58" t="str">
        <f t="shared" si="47"/>
        <v>D</v>
      </c>
    </row>
    <row r="228" spans="1:21" ht="13.5" thickBot="1" x14ac:dyDescent="0.25">
      <c r="A228" s="10">
        <v>226</v>
      </c>
      <c r="B228" s="54" t="s">
        <v>242</v>
      </c>
      <c r="C228" s="53">
        <v>2012</v>
      </c>
      <c r="D228" s="55" t="s">
        <v>403</v>
      </c>
      <c r="E228" s="56">
        <v>160</v>
      </c>
      <c r="F228" s="56">
        <v>205</v>
      </c>
      <c r="G228" s="56">
        <v>250</v>
      </c>
      <c r="H228" s="57">
        <v>8.1</v>
      </c>
      <c r="I228" s="56">
        <v>197</v>
      </c>
      <c r="J228" s="58">
        <f t="shared" si="45"/>
        <v>22.470000000000002</v>
      </c>
      <c r="K228" s="58">
        <f t="shared" si="46"/>
        <v>20.25</v>
      </c>
      <c r="L228" s="58">
        <f t="shared" si="36"/>
        <v>5.25</v>
      </c>
      <c r="M228" s="58">
        <f t="shared" si="37"/>
        <v>14.249999999999996</v>
      </c>
      <c r="N228" s="58">
        <f t="shared" si="38"/>
        <v>21.71</v>
      </c>
      <c r="O228" s="58">
        <f t="shared" si="39"/>
        <v>83.93</v>
      </c>
      <c r="P228" s="58" t="str">
        <f t="shared" si="40"/>
        <v>C</v>
      </c>
      <c r="Q228" s="58" t="str">
        <f t="shared" si="41"/>
        <v>C</v>
      </c>
      <c r="R228" s="58" t="str">
        <f t="shared" si="42"/>
        <v>D</v>
      </c>
      <c r="S228" s="58" t="str">
        <f t="shared" si="43"/>
        <v>D</v>
      </c>
      <c r="T228" s="58" t="str">
        <f t="shared" si="44"/>
        <v>D</v>
      </c>
      <c r="U228" s="58" t="str">
        <f t="shared" si="47"/>
        <v>D</v>
      </c>
    </row>
    <row r="229" spans="1:21" ht="13.5" thickBot="1" x14ac:dyDescent="0.25">
      <c r="A229" s="10">
        <v>227</v>
      </c>
      <c r="B229" s="54" t="s">
        <v>270</v>
      </c>
      <c r="C229" s="53">
        <v>2011</v>
      </c>
      <c r="D229" s="55" t="s">
        <v>387</v>
      </c>
      <c r="E229" s="56">
        <v>155</v>
      </c>
      <c r="F229" s="56">
        <v>203</v>
      </c>
      <c r="G229" s="56">
        <v>254</v>
      </c>
      <c r="H229" s="57">
        <v>9.4700000000000006</v>
      </c>
      <c r="I229" s="56">
        <v>191</v>
      </c>
      <c r="J229" s="58">
        <f t="shared" si="45"/>
        <v>11.770000000000001</v>
      </c>
      <c r="K229" s="58">
        <f t="shared" si="46"/>
        <v>17.25</v>
      </c>
      <c r="L229" s="58">
        <f t="shared" si="36"/>
        <v>11.25</v>
      </c>
      <c r="M229" s="58">
        <f t="shared" si="37"/>
        <v>24.525000000000002</v>
      </c>
      <c r="N229" s="58">
        <f t="shared" si="38"/>
        <v>11.69</v>
      </c>
      <c r="O229" s="58">
        <f t="shared" si="39"/>
        <v>76.484999999999999</v>
      </c>
      <c r="P229" s="58" t="str">
        <f t="shared" si="40"/>
        <v>D</v>
      </c>
      <c r="Q229" s="58" t="str">
        <f t="shared" si="41"/>
        <v>D</v>
      </c>
      <c r="R229" s="58" t="str">
        <f t="shared" si="42"/>
        <v>D</v>
      </c>
      <c r="S229" s="58" t="str">
        <f t="shared" si="43"/>
        <v>D</v>
      </c>
      <c r="T229" s="58" t="str">
        <f t="shared" si="44"/>
        <v>D</v>
      </c>
      <c r="U229" s="58" t="str">
        <f t="shared" si="47"/>
        <v>D</v>
      </c>
    </row>
    <row r="230" spans="1:21" ht="13.5" thickBot="1" x14ac:dyDescent="0.25">
      <c r="A230" s="10">
        <v>228</v>
      </c>
      <c r="B230" s="54" t="s">
        <v>253</v>
      </c>
      <c r="C230" s="53">
        <v>2011</v>
      </c>
      <c r="D230" s="55" t="s">
        <v>394</v>
      </c>
      <c r="E230" s="56">
        <v>154</v>
      </c>
      <c r="F230" s="56">
        <v>206</v>
      </c>
      <c r="G230" s="56">
        <v>254</v>
      </c>
      <c r="H230" s="57">
        <v>8.35</v>
      </c>
      <c r="I230" s="56">
        <v>195</v>
      </c>
      <c r="J230" s="58">
        <f t="shared" si="45"/>
        <v>9.6300000000000008</v>
      </c>
      <c r="K230" s="58">
        <f t="shared" si="46"/>
        <v>21.75</v>
      </c>
      <c r="L230" s="58">
        <f t="shared" si="36"/>
        <v>11.25</v>
      </c>
      <c r="M230" s="58">
        <f t="shared" si="37"/>
        <v>16.124999999999996</v>
      </c>
      <c r="N230" s="58">
        <f t="shared" si="38"/>
        <v>18.369999999999997</v>
      </c>
      <c r="O230" s="58">
        <f t="shared" si="39"/>
        <v>77.125</v>
      </c>
      <c r="P230" s="58" t="str">
        <f t="shared" si="40"/>
        <v>D</v>
      </c>
      <c r="Q230" s="58" t="str">
        <f t="shared" si="41"/>
        <v>C</v>
      </c>
      <c r="R230" s="58" t="str">
        <f t="shared" si="42"/>
        <v>D</v>
      </c>
      <c r="S230" s="58" t="str">
        <f t="shared" si="43"/>
        <v>D</v>
      </c>
      <c r="T230" s="58" t="str">
        <f t="shared" si="44"/>
        <v>D</v>
      </c>
      <c r="U230" s="58" t="str">
        <f t="shared" si="47"/>
        <v>D</v>
      </c>
    </row>
    <row r="231" spans="1:21" ht="13.5" thickBot="1" x14ac:dyDescent="0.25">
      <c r="A231" s="10">
        <v>229</v>
      </c>
      <c r="B231" s="54" t="s">
        <v>279</v>
      </c>
      <c r="C231" s="53">
        <v>2011</v>
      </c>
      <c r="D231" s="55" t="s">
        <v>413</v>
      </c>
      <c r="E231" s="56">
        <v>152</v>
      </c>
      <c r="F231" s="56">
        <v>202</v>
      </c>
      <c r="G231" s="56">
        <v>244</v>
      </c>
      <c r="H231" s="57">
        <v>12.5</v>
      </c>
      <c r="I231" s="56">
        <v>186</v>
      </c>
      <c r="J231" s="58">
        <f t="shared" si="45"/>
        <v>5.3500000000000005</v>
      </c>
      <c r="K231" s="58">
        <f t="shared" si="46"/>
        <v>15.75</v>
      </c>
      <c r="L231" s="58">
        <f t="shared" si="36"/>
        <v>0</v>
      </c>
      <c r="M231" s="58">
        <f t="shared" si="37"/>
        <v>47.25</v>
      </c>
      <c r="N231" s="58">
        <f t="shared" si="38"/>
        <v>3.34</v>
      </c>
      <c r="O231" s="58">
        <f t="shared" si="39"/>
        <v>71.69</v>
      </c>
      <c r="P231" s="58" t="str">
        <f t="shared" si="40"/>
        <v>D</v>
      </c>
      <c r="Q231" s="58" t="str">
        <f t="shared" si="41"/>
        <v>D</v>
      </c>
      <c r="R231" s="58" t="str">
        <f t="shared" si="42"/>
        <v>D</v>
      </c>
      <c r="S231" s="58" t="str">
        <f t="shared" si="43"/>
        <v>C</v>
      </c>
      <c r="T231" s="58" t="str">
        <f t="shared" si="44"/>
        <v>D</v>
      </c>
      <c r="U231" s="58" t="str">
        <f t="shared" si="47"/>
        <v>D</v>
      </c>
    </row>
    <row r="232" spans="1:21" ht="13.5" thickBot="1" x14ac:dyDescent="0.25">
      <c r="A232" s="10">
        <v>230</v>
      </c>
      <c r="B232" s="54" t="s">
        <v>282</v>
      </c>
      <c r="C232" s="53">
        <v>2012</v>
      </c>
      <c r="D232" s="55" t="s">
        <v>413</v>
      </c>
      <c r="E232" s="56">
        <v>158</v>
      </c>
      <c r="F232" s="56">
        <v>207</v>
      </c>
      <c r="G232" s="56">
        <v>254</v>
      </c>
      <c r="H232" s="57">
        <v>9.9700000000000006</v>
      </c>
      <c r="I232" s="56">
        <v>180</v>
      </c>
      <c r="J232" s="58">
        <f t="shared" si="45"/>
        <v>18.190000000000001</v>
      </c>
      <c r="K232" s="58">
        <f t="shared" si="46"/>
        <v>23.25</v>
      </c>
      <c r="L232" s="58">
        <f t="shared" si="36"/>
        <v>11.25</v>
      </c>
      <c r="M232" s="58">
        <f t="shared" si="37"/>
        <v>28.275000000000002</v>
      </c>
      <c r="N232" s="58">
        <f t="shared" si="38"/>
        <v>0</v>
      </c>
      <c r="O232" s="58">
        <f t="shared" si="39"/>
        <v>80.965000000000003</v>
      </c>
      <c r="P232" s="58" t="str">
        <f t="shared" si="40"/>
        <v>D</v>
      </c>
      <c r="Q232" s="58" t="str">
        <f t="shared" si="41"/>
        <v>C</v>
      </c>
      <c r="R232" s="58" t="str">
        <f t="shared" si="42"/>
        <v>D</v>
      </c>
      <c r="S232" s="58" t="str">
        <f t="shared" si="43"/>
        <v>D</v>
      </c>
      <c r="T232" s="58" t="str">
        <f t="shared" si="44"/>
        <v>D</v>
      </c>
      <c r="U232" s="58" t="str">
        <f t="shared" si="47"/>
        <v>D</v>
      </c>
    </row>
    <row r="233" spans="1:21" ht="13.5" thickBot="1" x14ac:dyDescent="0.25">
      <c r="A233" s="10">
        <v>231</v>
      </c>
      <c r="B233" s="54" t="s">
        <v>79</v>
      </c>
      <c r="C233" s="53">
        <v>2012</v>
      </c>
      <c r="D233" s="55" t="s">
        <v>389</v>
      </c>
      <c r="E233" s="56">
        <v>161</v>
      </c>
      <c r="F233" s="56">
        <v>209</v>
      </c>
      <c r="G233" s="56">
        <v>254</v>
      </c>
      <c r="H233" s="57">
        <v>9.3000000000000007</v>
      </c>
      <c r="I233" s="56">
        <v>170</v>
      </c>
      <c r="J233" s="58">
        <f t="shared" si="45"/>
        <v>24.610000000000003</v>
      </c>
      <c r="K233" s="58">
        <f t="shared" si="46"/>
        <v>26.25</v>
      </c>
      <c r="L233" s="58">
        <f t="shared" si="36"/>
        <v>11.25</v>
      </c>
      <c r="M233" s="58">
        <f t="shared" si="37"/>
        <v>23.250000000000004</v>
      </c>
      <c r="N233" s="58">
        <f t="shared" si="38"/>
        <v>0</v>
      </c>
      <c r="O233" s="58">
        <f t="shared" si="39"/>
        <v>85.36</v>
      </c>
      <c r="P233" s="58" t="str">
        <f t="shared" si="40"/>
        <v>C</v>
      </c>
      <c r="Q233" s="58" t="str">
        <f t="shared" si="41"/>
        <v>B</v>
      </c>
      <c r="R233" s="58" t="str">
        <f t="shared" si="42"/>
        <v>D</v>
      </c>
      <c r="S233" s="58" t="str">
        <f t="shared" si="43"/>
        <v>D</v>
      </c>
      <c r="T233" s="58" t="str">
        <f t="shared" si="44"/>
        <v>D</v>
      </c>
      <c r="U233" s="58" t="str">
        <f t="shared" si="47"/>
        <v>D</v>
      </c>
    </row>
    <row r="234" spans="1:21" ht="13.5" thickBot="1" x14ac:dyDescent="0.25">
      <c r="A234" s="10">
        <v>232</v>
      </c>
      <c r="B234" s="54" t="s">
        <v>41</v>
      </c>
      <c r="C234" s="53">
        <v>2011</v>
      </c>
      <c r="D234" s="55" t="s">
        <v>388</v>
      </c>
      <c r="E234" s="56">
        <v>161</v>
      </c>
      <c r="F234" s="56">
        <v>210</v>
      </c>
      <c r="G234" s="56">
        <v>252</v>
      </c>
      <c r="H234" s="57">
        <v>9.6</v>
      </c>
      <c r="I234" s="56">
        <v>175</v>
      </c>
      <c r="J234" s="58">
        <f t="shared" si="45"/>
        <v>24.610000000000003</v>
      </c>
      <c r="K234" s="58">
        <f t="shared" si="46"/>
        <v>27.75</v>
      </c>
      <c r="L234" s="58">
        <f t="shared" si="36"/>
        <v>8.25</v>
      </c>
      <c r="M234" s="58">
        <f t="shared" si="37"/>
        <v>25.499999999999996</v>
      </c>
      <c r="N234" s="58">
        <f t="shared" si="38"/>
        <v>0</v>
      </c>
      <c r="O234" s="58">
        <f t="shared" si="39"/>
        <v>86.11</v>
      </c>
      <c r="P234" s="58" t="str">
        <f t="shared" si="40"/>
        <v>C</v>
      </c>
      <c r="Q234" s="58" t="str">
        <f t="shared" si="41"/>
        <v>B</v>
      </c>
      <c r="R234" s="58" t="str">
        <f t="shared" si="42"/>
        <v>D</v>
      </c>
      <c r="S234" s="58" t="str">
        <f t="shared" si="43"/>
        <v>D</v>
      </c>
      <c r="T234" s="58" t="str">
        <f t="shared" si="44"/>
        <v>D</v>
      </c>
      <c r="U234" s="58" t="str">
        <f t="shared" si="47"/>
        <v>D</v>
      </c>
    </row>
    <row r="235" spans="1:21" ht="13.5" thickBot="1" x14ac:dyDescent="0.25">
      <c r="A235" s="10">
        <v>233</v>
      </c>
      <c r="B235" s="54" t="s">
        <v>47</v>
      </c>
      <c r="C235" s="53">
        <v>2011</v>
      </c>
      <c r="D235" s="55" t="s">
        <v>386</v>
      </c>
      <c r="E235" s="56">
        <v>154</v>
      </c>
      <c r="F235" s="56">
        <v>204</v>
      </c>
      <c r="G235" s="56">
        <v>156</v>
      </c>
      <c r="H235" s="57">
        <v>10</v>
      </c>
      <c r="I235" s="56">
        <v>194</v>
      </c>
      <c r="J235" s="58">
        <f t="shared" si="45"/>
        <v>9.6300000000000008</v>
      </c>
      <c r="K235" s="58">
        <f t="shared" si="46"/>
        <v>18.75</v>
      </c>
      <c r="L235" s="58">
        <f t="shared" si="36"/>
        <v>0</v>
      </c>
      <c r="M235" s="58">
        <f t="shared" si="37"/>
        <v>28.5</v>
      </c>
      <c r="N235" s="58">
        <f t="shared" si="38"/>
        <v>16.7</v>
      </c>
      <c r="O235" s="58">
        <f t="shared" si="39"/>
        <v>73.58</v>
      </c>
      <c r="P235" s="58" t="str">
        <f t="shared" si="40"/>
        <v>D</v>
      </c>
      <c r="Q235" s="58" t="str">
        <f t="shared" si="41"/>
        <v>D</v>
      </c>
      <c r="R235" s="58" t="str">
        <f t="shared" si="42"/>
        <v>D</v>
      </c>
      <c r="S235" s="58" t="str">
        <f t="shared" si="43"/>
        <v>D</v>
      </c>
      <c r="T235" s="58" t="str">
        <f t="shared" si="44"/>
        <v>D</v>
      </c>
      <c r="U235" s="58" t="str">
        <f t="shared" si="47"/>
        <v>D</v>
      </c>
    </row>
    <row r="236" spans="1:21" ht="13.5" thickBot="1" x14ac:dyDescent="0.25">
      <c r="A236" s="10">
        <v>234</v>
      </c>
      <c r="B236" s="54" t="s">
        <v>320</v>
      </c>
      <c r="C236" s="53">
        <v>2012</v>
      </c>
      <c r="D236" s="55" t="s">
        <v>396</v>
      </c>
      <c r="E236" s="56">
        <v>163</v>
      </c>
      <c r="F236" s="56">
        <v>210</v>
      </c>
      <c r="G236" s="56">
        <v>246</v>
      </c>
      <c r="H236" s="57">
        <v>9.4499999999999993</v>
      </c>
      <c r="I236" s="56">
        <v>188</v>
      </c>
      <c r="J236" s="58">
        <f t="shared" si="45"/>
        <v>28.89</v>
      </c>
      <c r="K236" s="58">
        <f t="shared" si="46"/>
        <v>27.75</v>
      </c>
      <c r="L236" s="58">
        <f t="shared" si="36"/>
        <v>0</v>
      </c>
      <c r="M236" s="58">
        <f t="shared" si="37"/>
        <v>24.374999999999993</v>
      </c>
      <c r="N236" s="58">
        <f t="shared" si="38"/>
        <v>6.68</v>
      </c>
      <c r="O236" s="58">
        <f t="shared" si="39"/>
        <v>87.694999999999993</v>
      </c>
      <c r="P236" s="58" t="str">
        <f t="shared" si="40"/>
        <v>B</v>
      </c>
      <c r="Q236" s="58" t="str">
        <f t="shared" si="41"/>
        <v>B</v>
      </c>
      <c r="R236" s="58" t="str">
        <f t="shared" si="42"/>
        <v>D</v>
      </c>
      <c r="S236" s="58" t="str">
        <f t="shared" si="43"/>
        <v>D</v>
      </c>
      <c r="T236" s="58" t="str">
        <f t="shared" si="44"/>
        <v>D</v>
      </c>
      <c r="U236" s="58" t="str">
        <f t="shared" si="47"/>
        <v>D</v>
      </c>
    </row>
    <row r="237" spans="1:21" ht="13.5" thickBot="1" x14ac:dyDescent="0.25">
      <c r="A237" s="10">
        <v>235</v>
      </c>
      <c r="B237" s="54" t="s">
        <v>121</v>
      </c>
      <c r="C237" s="53">
        <v>2012</v>
      </c>
      <c r="D237" s="55" t="s">
        <v>395</v>
      </c>
      <c r="E237" s="56">
        <v>159</v>
      </c>
      <c r="F237" s="56">
        <v>207</v>
      </c>
      <c r="G237" s="56">
        <v>252</v>
      </c>
      <c r="H237" s="57">
        <v>10.1</v>
      </c>
      <c r="I237" s="56">
        <v>155</v>
      </c>
      <c r="J237" s="58">
        <f t="shared" si="45"/>
        <v>20.330000000000002</v>
      </c>
      <c r="K237" s="58">
        <f t="shared" si="46"/>
        <v>23.25</v>
      </c>
      <c r="L237" s="58">
        <f t="shared" si="36"/>
        <v>8.25</v>
      </c>
      <c r="M237" s="58">
        <f t="shared" si="37"/>
        <v>29.249999999999996</v>
      </c>
      <c r="N237" s="58">
        <f t="shared" si="38"/>
        <v>0</v>
      </c>
      <c r="O237" s="58">
        <f t="shared" si="39"/>
        <v>81.08</v>
      </c>
      <c r="P237" s="58" t="str">
        <f t="shared" si="40"/>
        <v>C</v>
      </c>
      <c r="Q237" s="58" t="str">
        <f t="shared" si="41"/>
        <v>C</v>
      </c>
      <c r="R237" s="58" t="str">
        <f t="shared" si="42"/>
        <v>D</v>
      </c>
      <c r="S237" s="58" t="str">
        <f t="shared" si="43"/>
        <v>D</v>
      </c>
      <c r="T237" s="58" t="str">
        <f t="shared" si="44"/>
        <v>D</v>
      </c>
      <c r="U237" s="58" t="str">
        <f t="shared" si="47"/>
        <v>D</v>
      </c>
    </row>
    <row r="238" spans="1:21" ht="13.5" thickBot="1" x14ac:dyDescent="0.25">
      <c r="A238" s="10">
        <v>236</v>
      </c>
      <c r="B238" s="54" t="s">
        <v>196</v>
      </c>
      <c r="C238" s="53">
        <v>2012</v>
      </c>
      <c r="D238" s="55" t="s">
        <v>404</v>
      </c>
      <c r="E238" s="56">
        <v>153</v>
      </c>
      <c r="F238" s="56">
        <v>200</v>
      </c>
      <c r="G238" s="56">
        <v>248</v>
      </c>
      <c r="H238" s="57">
        <v>11.5</v>
      </c>
      <c r="I238" s="56">
        <v>188</v>
      </c>
      <c r="J238" s="58">
        <f t="shared" si="45"/>
        <v>7.49</v>
      </c>
      <c r="K238" s="58">
        <f t="shared" si="46"/>
        <v>12.75</v>
      </c>
      <c r="L238" s="58">
        <f t="shared" si="36"/>
        <v>2.25</v>
      </c>
      <c r="M238" s="58">
        <f t="shared" si="37"/>
        <v>39.75</v>
      </c>
      <c r="N238" s="58">
        <f t="shared" si="38"/>
        <v>6.68</v>
      </c>
      <c r="O238" s="58">
        <f t="shared" si="39"/>
        <v>68.92</v>
      </c>
      <c r="P238" s="58" t="str">
        <f t="shared" si="40"/>
        <v>D</v>
      </c>
      <c r="Q238" s="58" t="str">
        <f t="shared" si="41"/>
        <v>D</v>
      </c>
      <c r="R238" s="58" t="str">
        <f t="shared" si="42"/>
        <v>D</v>
      </c>
      <c r="S238" s="58" t="str">
        <f t="shared" si="43"/>
        <v>D</v>
      </c>
      <c r="T238" s="58" t="str">
        <f t="shared" si="44"/>
        <v>D</v>
      </c>
      <c r="U238" s="58" t="str">
        <f t="shared" si="47"/>
        <v>D</v>
      </c>
    </row>
    <row r="239" spans="1:21" ht="13.5" thickBot="1" x14ac:dyDescent="0.25">
      <c r="A239" s="10">
        <v>237</v>
      </c>
      <c r="B239" s="54" t="s">
        <v>259</v>
      </c>
      <c r="C239" s="53">
        <v>2012</v>
      </c>
      <c r="D239" s="55" t="s">
        <v>381</v>
      </c>
      <c r="E239" s="56">
        <v>164</v>
      </c>
      <c r="F239" s="56">
        <v>215</v>
      </c>
      <c r="G239" s="56">
        <v>248</v>
      </c>
      <c r="H239" s="57">
        <v>9.3000000000000007</v>
      </c>
      <c r="I239" s="56">
        <v>170</v>
      </c>
      <c r="J239" s="58">
        <f t="shared" si="45"/>
        <v>31.03</v>
      </c>
      <c r="K239" s="58">
        <f t="shared" si="46"/>
        <v>35.25</v>
      </c>
      <c r="L239" s="58">
        <f t="shared" si="36"/>
        <v>2.25</v>
      </c>
      <c r="M239" s="58">
        <f t="shared" si="37"/>
        <v>23.250000000000004</v>
      </c>
      <c r="N239" s="58">
        <f t="shared" si="38"/>
        <v>0</v>
      </c>
      <c r="O239" s="58">
        <f t="shared" si="39"/>
        <v>91.78</v>
      </c>
      <c r="P239" s="58" t="str">
        <f t="shared" si="40"/>
        <v>B</v>
      </c>
      <c r="Q239" s="58" t="str">
        <f t="shared" si="41"/>
        <v>A</v>
      </c>
      <c r="R239" s="58" t="str">
        <f t="shared" si="42"/>
        <v>D</v>
      </c>
      <c r="S239" s="58" t="str">
        <f t="shared" si="43"/>
        <v>D</v>
      </c>
      <c r="T239" s="58" t="str">
        <f t="shared" si="44"/>
        <v>D</v>
      </c>
      <c r="U239" s="58" t="str">
        <f t="shared" si="47"/>
        <v>D</v>
      </c>
    </row>
    <row r="240" spans="1:21" ht="13.5" thickBot="1" x14ac:dyDescent="0.25">
      <c r="A240" s="10">
        <v>238</v>
      </c>
      <c r="B240" s="54" t="s">
        <v>148</v>
      </c>
      <c r="C240" s="53">
        <v>2012</v>
      </c>
      <c r="D240" s="55" t="s">
        <v>384</v>
      </c>
      <c r="E240" s="56">
        <v>159</v>
      </c>
      <c r="F240" s="56">
        <v>206</v>
      </c>
      <c r="G240" s="56">
        <v>252</v>
      </c>
      <c r="H240" s="57">
        <v>9.4</v>
      </c>
      <c r="I240" s="56">
        <v>187</v>
      </c>
      <c r="J240" s="58">
        <f t="shared" si="45"/>
        <v>20.330000000000002</v>
      </c>
      <c r="K240" s="58">
        <f t="shared" si="46"/>
        <v>21.75</v>
      </c>
      <c r="L240" s="58">
        <f t="shared" si="36"/>
        <v>8.25</v>
      </c>
      <c r="M240" s="58">
        <f t="shared" si="37"/>
        <v>24</v>
      </c>
      <c r="N240" s="58">
        <f t="shared" si="38"/>
        <v>5.01</v>
      </c>
      <c r="O240" s="58">
        <f t="shared" si="39"/>
        <v>79.34</v>
      </c>
      <c r="P240" s="58" t="str">
        <f t="shared" si="40"/>
        <v>C</v>
      </c>
      <c r="Q240" s="58" t="str">
        <f t="shared" si="41"/>
        <v>C</v>
      </c>
      <c r="R240" s="58" t="str">
        <f t="shared" si="42"/>
        <v>D</v>
      </c>
      <c r="S240" s="58" t="str">
        <f t="shared" si="43"/>
        <v>D</v>
      </c>
      <c r="T240" s="58" t="str">
        <f t="shared" si="44"/>
        <v>D</v>
      </c>
      <c r="U240" s="58" t="str">
        <f t="shared" si="47"/>
        <v>D</v>
      </c>
    </row>
    <row r="241" spans="1:21" ht="13.5" thickBot="1" x14ac:dyDescent="0.25">
      <c r="A241" s="10">
        <v>239</v>
      </c>
      <c r="B241" s="54" t="s">
        <v>158</v>
      </c>
      <c r="C241" s="53">
        <v>2013</v>
      </c>
      <c r="D241" s="55" t="s">
        <v>399</v>
      </c>
      <c r="E241" s="56">
        <v>160</v>
      </c>
      <c r="F241" s="56">
        <v>206</v>
      </c>
      <c r="G241" s="56">
        <v>250</v>
      </c>
      <c r="H241" s="57">
        <v>10.3</v>
      </c>
      <c r="I241" s="56">
        <v>183</v>
      </c>
      <c r="J241" s="58">
        <f t="shared" si="45"/>
        <v>22.470000000000002</v>
      </c>
      <c r="K241" s="58">
        <f t="shared" si="46"/>
        <v>21.75</v>
      </c>
      <c r="L241" s="58">
        <f t="shared" si="36"/>
        <v>5.25</v>
      </c>
      <c r="M241" s="58">
        <f t="shared" si="37"/>
        <v>30.750000000000004</v>
      </c>
      <c r="N241" s="58">
        <f t="shared" si="38"/>
        <v>0</v>
      </c>
      <c r="O241" s="58">
        <f t="shared" si="39"/>
        <v>80.22</v>
      </c>
      <c r="P241" s="58" t="str">
        <f t="shared" si="40"/>
        <v>C</v>
      </c>
      <c r="Q241" s="58" t="str">
        <f t="shared" si="41"/>
        <v>C</v>
      </c>
      <c r="R241" s="58" t="str">
        <f t="shared" si="42"/>
        <v>D</v>
      </c>
      <c r="S241" s="58" t="str">
        <f t="shared" si="43"/>
        <v>D</v>
      </c>
      <c r="T241" s="58" t="str">
        <f t="shared" si="44"/>
        <v>D</v>
      </c>
      <c r="U241" s="58" t="str">
        <f t="shared" si="47"/>
        <v>D</v>
      </c>
    </row>
    <row r="242" spans="1:21" ht="13.5" thickBot="1" x14ac:dyDescent="0.25">
      <c r="A242" s="10">
        <v>240</v>
      </c>
      <c r="B242" s="54" t="s">
        <v>173</v>
      </c>
      <c r="C242" s="53">
        <v>2013</v>
      </c>
      <c r="D242" s="55" t="s">
        <v>405</v>
      </c>
      <c r="E242" s="56">
        <v>163</v>
      </c>
      <c r="F242" s="56">
        <v>212</v>
      </c>
      <c r="G242" s="56">
        <v>254</v>
      </c>
      <c r="H242" s="57">
        <v>8.4</v>
      </c>
      <c r="I242" s="56">
        <v>166</v>
      </c>
      <c r="J242" s="58">
        <f t="shared" si="45"/>
        <v>28.89</v>
      </c>
      <c r="K242" s="58">
        <f t="shared" si="46"/>
        <v>30.75</v>
      </c>
      <c r="L242" s="58">
        <f t="shared" si="36"/>
        <v>11.25</v>
      </c>
      <c r="M242" s="58">
        <f t="shared" si="37"/>
        <v>16.5</v>
      </c>
      <c r="N242" s="58">
        <f t="shared" si="38"/>
        <v>0</v>
      </c>
      <c r="O242" s="58">
        <f t="shared" si="39"/>
        <v>87.39</v>
      </c>
      <c r="P242" s="58" t="str">
        <f t="shared" si="40"/>
        <v>B</v>
      </c>
      <c r="Q242" s="58" t="str">
        <f t="shared" si="41"/>
        <v>B</v>
      </c>
      <c r="R242" s="58" t="str">
        <f t="shared" si="42"/>
        <v>D</v>
      </c>
      <c r="S242" s="58" t="str">
        <f t="shared" si="43"/>
        <v>D</v>
      </c>
      <c r="T242" s="58" t="str">
        <f t="shared" si="44"/>
        <v>D</v>
      </c>
      <c r="U242" s="58" t="str">
        <f t="shared" si="47"/>
        <v>D</v>
      </c>
    </row>
    <row r="243" spans="1:21" ht="13.5" thickBot="1" x14ac:dyDescent="0.25">
      <c r="A243" s="10">
        <v>241</v>
      </c>
      <c r="B243" s="54" t="s">
        <v>341</v>
      </c>
      <c r="C243" s="53">
        <v>2012</v>
      </c>
      <c r="D243" s="55" t="s">
        <v>0</v>
      </c>
      <c r="E243" s="56">
        <v>164</v>
      </c>
      <c r="F243" s="56">
        <v>213</v>
      </c>
      <c r="G243" s="56">
        <v>254</v>
      </c>
      <c r="H243" s="57">
        <v>7.89</v>
      </c>
      <c r="I243" s="56">
        <v>178</v>
      </c>
      <c r="J243" s="58">
        <f t="shared" si="45"/>
        <v>31.03</v>
      </c>
      <c r="K243" s="58">
        <f t="shared" si="46"/>
        <v>32.25</v>
      </c>
      <c r="L243" s="58">
        <f t="shared" si="36"/>
        <v>11.25</v>
      </c>
      <c r="M243" s="58">
        <f t="shared" si="37"/>
        <v>12.674999999999997</v>
      </c>
      <c r="N243" s="58">
        <f t="shared" si="38"/>
        <v>0</v>
      </c>
      <c r="O243" s="58">
        <f t="shared" si="39"/>
        <v>87.204999999999998</v>
      </c>
      <c r="P243" s="58" t="str">
        <f t="shared" si="40"/>
        <v>B</v>
      </c>
      <c r="Q243" s="58" t="str">
        <f t="shared" si="41"/>
        <v>B</v>
      </c>
      <c r="R243" s="58" t="str">
        <f t="shared" si="42"/>
        <v>D</v>
      </c>
      <c r="S243" s="58" t="str">
        <f t="shared" si="43"/>
        <v>D</v>
      </c>
      <c r="T243" s="58" t="str">
        <f t="shared" si="44"/>
        <v>D</v>
      </c>
      <c r="U243" s="58" t="str">
        <f t="shared" si="47"/>
        <v>D</v>
      </c>
    </row>
    <row r="244" spans="1:21" ht="13.5" thickBot="1" x14ac:dyDescent="0.25">
      <c r="A244" s="10">
        <v>242</v>
      </c>
      <c r="B244" s="54" t="s">
        <v>298</v>
      </c>
      <c r="C244" s="53">
        <v>2012</v>
      </c>
      <c r="D244" s="55" t="s">
        <v>382</v>
      </c>
      <c r="E244" s="56">
        <v>157</v>
      </c>
      <c r="F244" s="56">
        <v>206</v>
      </c>
      <c r="G244" s="56">
        <v>250</v>
      </c>
      <c r="H244" s="57">
        <v>8.6</v>
      </c>
      <c r="I244" s="56">
        <v>192</v>
      </c>
      <c r="J244" s="58">
        <f t="shared" si="45"/>
        <v>16.05</v>
      </c>
      <c r="K244" s="58">
        <f t="shared" si="46"/>
        <v>21.75</v>
      </c>
      <c r="L244" s="58">
        <f t="shared" si="36"/>
        <v>5.25</v>
      </c>
      <c r="M244" s="58">
        <f t="shared" si="37"/>
        <v>17.999999999999996</v>
      </c>
      <c r="N244" s="58">
        <f t="shared" si="38"/>
        <v>13.36</v>
      </c>
      <c r="O244" s="58">
        <f t="shared" si="39"/>
        <v>74.41</v>
      </c>
      <c r="P244" s="58" t="str">
        <f t="shared" si="40"/>
        <v>D</v>
      </c>
      <c r="Q244" s="58" t="str">
        <f t="shared" si="41"/>
        <v>C</v>
      </c>
      <c r="R244" s="58" t="str">
        <f t="shared" si="42"/>
        <v>D</v>
      </c>
      <c r="S244" s="58" t="str">
        <f t="shared" si="43"/>
        <v>D</v>
      </c>
      <c r="T244" s="58" t="str">
        <f t="shared" si="44"/>
        <v>D</v>
      </c>
      <c r="U244" s="58" t="str">
        <f t="shared" si="47"/>
        <v>D</v>
      </c>
    </row>
    <row r="245" spans="1:21" ht="13.5" thickBot="1" x14ac:dyDescent="0.25">
      <c r="A245" s="10">
        <v>243</v>
      </c>
      <c r="B245" s="54" t="s">
        <v>342</v>
      </c>
      <c r="C245" s="53">
        <v>2013</v>
      </c>
      <c r="D245" s="55" t="s">
        <v>0</v>
      </c>
      <c r="E245" s="56">
        <v>157</v>
      </c>
      <c r="F245" s="56">
        <v>200</v>
      </c>
      <c r="G245" s="56">
        <v>248</v>
      </c>
      <c r="H245" s="57">
        <v>9.35</v>
      </c>
      <c r="I245" s="56">
        <v>193</v>
      </c>
      <c r="J245" s="58">
        <f t="shared" si="45"/>
        <v>16.05</v>
      </c>
      <c r="K245" s="58">
        <f t="shared" si="46"/>
        <v>12.75</v>
      </c>
      <c r="L245" s="58">
        <f t="shared" si="36"/>
        <v>2.25</v>
      </c>
      <c r="M245" s="58">
        <f t="shared" si="37"/>
        <v>23.624999999999996</v>
      </c>
      <c r="N245" s="58">
        <f t="shared" si="38"/>
        <v>15.03</v>
      </c>
      <c r="O245" s="58">
        <f t="shared" si="39"/>
        <v>69.704999999999998</v>
      </c>
      <c r="P245" s="58" t="str">
        <f t="shared" si="40"/>
        <v>D</v>
      </c>
      <c r="Q245" s="58" t="str">
        <f t="shared" si="41"/>
        <v>D</v>
      </c>
      <c r="R245" s="58" t="str">
        <f t="shared" si="42"/>
        <v>D</v>
      </c>
      <c r="S245" s="58" t="str">
        <f t="shared" si="43"/>
        <v>D</v>
      </c>
      <c r="T245" s="58" t="str">
        <f t="shared" si="44"/>
        <v>D</v>
      </c>
      <c r="U245" s="58" t="str">
        <f t="shared" si="47"/>
        <v>D</v>
      </c>
    </row>
    <row r="246" spans="1:21" ht="13.5" thickBot="1" x14ac:dyDescent="0.25">
      <c r="A246" s="10">
        <v>244</v>
      </c>
      <c r="B246" s="54" t="s">
        <v>200</v>
      </c>
      <c r="C246" s="53">
        <v>2011</v>
      </c>
      <c r="D246" s="55" t="s">
        <v>416</v>
      </c>
      <c r="E246" s="56">
        <v>155</v>
      </c>
      <c r="F246" s="56">
        <v>205</v>
      </c>
      <c r="G246" s="56">
        <v>248</v>
      </c>
      <c r="H246" s="57">
        <v>9.8000000000000007</v>
      </c>
      <c r="I246" s="56">
        <v>190</v>
      </c>
      <c r="J246" s="58">
        <f t="shared" si="45"/>
        <v>11.770000000000001</v>
      </c>
      <c r="K246" s="58">
        <f t="shared" si="46"/>
        <v>20.25</v>
      </c>
      <c r="L246" s="58">
        <f t="shared" si="36"/>
        <v>2.25</v>
      </c>
      <c r="M246" s="58">
        <f t="shared" si="37"/>
        <v>27.000000000000004</v>
      </c>
      <c r="N246" s="58">
        <f t="shared" si="38"/>
        <v>10.02</v>
      </c>
      <c r="O246" s="58">
        <f t="shared" si="39"/>
        <v>71.290000000000006</v>
      </c>
      <c r="P246" s="58" t="str">
        <f t="shared" si="40"/>
        <v>D</v>
      </c>
      <c r="Q246" s="58" t="str">
        <f t="shared" si="41"/>
        <v>C</v>
      </c>
      <c r="R246" s="58" t="str">
        <f t="shared" si="42"/>
        <v>D</v>
      </c>
      <c r="S246" s="58" t="str">
        <f t="shared" si="43"/>
        <v>D</v>
      </c>
      <c r="T246" s="58" t="str">
        <f t="shared" si="44"/>
        <v>D</v>
      </c>
      <c r="U246" s="58" t="str">
        <f t="shared" si="47"/>
        <v>D</v>
      </c>
    </row>
    <row r="247" spans="1:21" ht="13.5" thickBot="1" x14ac:dyDescent="0.25">
      <c r="A247" s="10">
        <v>245</v>
      </c>
      <c r="B247" s="54" t="s">
        <v>198</v>
      </c>
      <c r="C247" s="53">
        <v>2011</v>
      </c>
      <c r="D247" s="55" t="s">
        <v>416</v>
      </c>
      <c r="E247" s="56">
        <v>149</v>
      </c>
      <c r="F247" s="56">
        <v>194</v>
      </c>
      <c r="G247" s="56">
        <v>242</v>
      </c>
      <c r="H247" s="57">
        <v>9.06</v>
      </c>
      <c r="I247" s="56">
        <v>203</v>
      </c>
      <c r="J247" s="58">
        <f t="shared" si="45"/>
        <v>0</v>
      </c>
      <c r="K247" s="58">
        <f t="shared" si="46"/>
        <v>3.75</v>
      </c>
      <c r="L247" s="58">
        <f t="shared" si="36"/>
        <v>0</v>
      </c>
      <c r="M247" s="58">
        <f t="shared" si="37"/>
        <v>21.450000000000003</v>
      </c>
      <c r="N247" s="58">
        <f t="shared" si="38"/>
        <v>31.729999999999997</v>
      </c>
      <c r="O247" s="58">
        <f t="shared" si="39"/>
        <v>56.93</v>
      </c>
      <c r="P247" s="58" t="str">
        <f t="shared" si="40"/>
        <v>D</v>
      </c>
      <c r="Q247" s="58" t="str">
        <f t="shared" si="41"/>
        <v>D</v>
      </c>
      <c r="R247" s="58" t="str">
        <f t="shared" si="42"/>
        <v>D</v>
      </c>
      <c r="S247" s="58" t="str">
        <f t="shared" si="43"/>
        <v>D</v>
      </c>
      <c r="T247" s="58" t="str">
        <f t="shared" si="44"/>
        <v>D</v>
      </c>
      <c r="U247" s="58" t="str">
        <f t="shared" si="47"/>
        <v>D</v>
      </c>
    </row>
    <row r="248" spans="1:21" ht="13.5" thickBot="1" x14ac:dyDescent="0.25">
      <c r="A248" s="10">
        <v>246</v>
      </c>
      <c r="B248" s="54" t="s">
        <v>177</v>
      </c>
      <c r="C248" s="53">
        <v>2011</v>
      </c>
      <c r="D248" s="55" t="s">
        <v>405</v>
      </c>
      <c r="E248" s="56">
        <v>161</v>
      </c>
      <c r="F248" s="56">
        <v>210</v>
      </c>
      <c r="G248" s="56">
        <v>258</v>
      </c>
      <c r="H248" s="57">
        <v>7.2</v>
      </c>
      <c r="I248" s="56">
        <v>186</v>
      </c>
      <c r="J248" s="58">
        <f t="shared" si="45"/>
        <v>24.610000000000003</v>
      </c>
      <c r="K248" s="58">
        <f t="shared" si="46"/>
        <v>27.75</v>
      </c>
      <c r="L248" s="58">
        <f t="shared" si="36"/>
        <v>17.25</v>
      </c>
      <c r="M248" s="58">
        <f t="shared" si="37"/>
        <v>7.5</v>
      </c>
      <c r="N248" s="58">
        <f t="shared" si="38"/>
        <v>3.34</v>
      </c>
      <c r="O248" s="58">
        <f t="shared" si="39"/>
        <v>80.45</v>
      </c>
      <c r="P248" s="58" t="str">
        <f t="shared" si="40"/>
        <v>C</v>
      </c>
      <c r="Q248" s="58" t="str">
        <f t="shared" si="41"/>
        <v>B</v>
      </c>
      <c r="R248" s="58" t="str">
        <f t="shared" si="42"/>
        <v>D</v>
      </c>
      <c r="S248" s="58" t="str">
        <f t="shared" si="43"/>
        <v>D</v>
      </c>
      <c r="T248" s="58" t="str">
        <f t="shared" si="44"/>
        <v>D</v>
      </c>
      <c r="U248" s="58" t="str">
        <f t="shared" si="47"/>
        <v>D</v>
      </c>
    </row>
    <row r="249" spans="1:21" ht="13.5" thickBot="1" x14ac:dyDescent="0.25">
      <c r="A249" s="10">
        <v>247</v>
      </c>
      <c r="B249" s="54" t="s">
        <v>346</v>
      </c>
      <c r="C249" s="53">
        <v>2012</v>
      </c>
      <c r="D249" s="55" t="s">
        <v>0</v>
      </c>
      <c r="E249" s="56">
        <v>161</v>
      </c>
      <c r="F249" s="56">
        <v>209</v>
      </c>
      <c r="G249" s="56">
        <v>250</v>
      </c>
      <c r="H249" s="57">
        <v>9.26</v>
      </c>
      <c r="I249" s="56">
        <v>168</v>
      </c>
      <c r="J249" s="58">
        <f t="shared" si="45"/>
        <v>24.610000000000003</v>
      </c>
      <c r="K249" s="58">
        <f t="shared" si="46"/>
        <v>26.25</v>
      </c>
      <c r="L249" s="58">
        <f t="shared" si="36"/>
        <v>5.25</v>
      </c>
      <c r="M249" s="58">
        <f t="shared" si="37"/>
        <v>22.949999999999996</v>
      </c>
      <c r="N249" s="58">
        <f t="shared" si="38"/>
        <v>0</v>
      </c>
      <c r="O249" s="58">
        <f t="shared" si="39"/>
        <v>79.06</v>
      </c>
      <c r="P249" s="58" t="str">
        <f t="shared" si="40"/>
        <v>C</v>
      </c>
      <c r="Q249" s="58" t="str">
        <f t="shared" si="41"/>
        <v>B</v>
      </c>
      <c r="R249" s="58" t="str">
        <f t="shared" si="42"/>
        <v>D</v>
      </c>
      <c r="S249" s="58" t="str">
        <f t="shared" si="43"/>
        <v>D</v>
      </c>
      <c r="T249" s="58" t="str">
        <f t="shared" si="44"/>
        <v>D</v>
      </c>
      <c r="U249" s="58" t="str">
        <f t="shared" si="47"/>
        <v>D</v>
      </c>
    </row>
    <row r="250" spans="1:21" ht="13.5" thickBot="1" x14ac:dyDescent="0.25">
      <c r="A250" s="10">
        <v>248</v>
      </c>
      <c r="B250" s="54" t="s">
        <v>304</v>
      </c>
      <c r="C250" s="53">
        <v>2011</v>
      </c>
      <c r="D250" s="55" t="s">
        <v>382</v>
      </c>
      <c r="E250" s="56">
        <v>153</v>
      </c>
      <c r="F250" s="56">
        <v>203</v>
      </c>
      <c r="G250" s="56">
        <v>248</v>
      </c>
      <c r="H250" s="57">
        <v>8.2799999999999994</v>
      </c>
      <c r="I250" s="56">
        <v>198</v>
      </c>
      <c r="J250" s="58">
        <f t="shared" si="45"/>
        <v>7.49</v>
      </c>
      <c r="K250" s="58">
        <f t="shared" si="46"/>
        <v>17.25</v>
      </c>
      <c r="L250" s="58">
        <f t="shared" si="36"/>
        <v>2.25</v>
      </c>
      <c r="M250" s="58">
        <f t="shared" si="37"/>
        <v>15.599999999999994</v>
      </c>
      <c r="N250" s="58">
        <f t="shared" si="38"/>
        <v>23.38</v>
      </c>
      <c r="O250" s="58">
        <f t="shared" si="39"/>
        <v>65.97</v>
      </c>
      <c r="P250" s="58" t="str">
        <f t="shared" si="40"/>
        <v>D</v>
      </c>
      <c r="Q250" s="58" t="str">
        <f t="shared" si="41"/>
        <v>D</v>
      </c>
      <c r="R250" s="58" t="str">
        <f t="shared" si="42"/>
        <v>D</v>
      </c>
      <c r="S250" s="58" t="str">
        <f t="shared" si="43"/>
        <v>D</v>
      </c>
      <c r="T250" s="58" t="str">
        <f t="shared" si="44"/>
        <v>D</v>
      </c>
      <c r="U250" s="58" t="str">
        <f t="shared" si="47"/>
        <v>D</v>
      </c>
    </row>
    <row r="251" spans="1:21" ht="13.5" thickBot="1" x14ac:dyDescent="0.25">
      <c r="A251" s="10">
        <v>249</v>
      </c>
      <c r="B251" s="54" t="s">
        <v>274</v>
      </c>
      <c r="C251" s="53">
        <v>2012</v>
      </c>
      <c r="D251" s="55" t="s">
        <v>387</v>
      </c>
      <c r="E251" s="56">
        <v>147</v>
      </c>
      <c r="F251" s="56">
        <v>187</v>
      </c>
      <c r="G251" s="56">
        <v>244</v>
      </c>
      <c r="H251" s="57">
        <v>9.32</v>
      </c>
      <c r="I251" s="56">
        <v>202</v>
      </c>
      <c r="J251" s="58">
        <f t="shared" si="45"/>
        <v>0</v>
      </c>
      <c r="K251" s="58">
        <f t="shared" si="46"/>
        <v>0</v>
      </c>
      <c r="L251" s="58">
        <f t="shared" si="36"/>
        <v>0</v>
      </c>
      <c r="M251" s="58">
        <f t="shared" si="37"/>
        <v>23.400000000000002</v>
      </c>
      <c r="N251" s="58">
        <f t="shared" si="38"/>
        <v>30.06</v>
      </c>
      <c r="O251" s="58">
        <f t="shared" si="39"/>
        <v>53.46</v>
      </c>
      <c r="P251" s="58" t="str">
        <f t="shared" si="40"/>
        <v>D</v>
      </c>
      <c r="Q251" s="58" t="str">
        <f t="shared" si="41"/>
        <v>D</v>
      </c>
      <c r="R251" s="58" t="str">
        <f t="shared" si="42"/>
        <v>D</v>
      </c>
      <c r="S251" s="58" t="str">
        <f t="shared" si="43"/>
        <v>D</v>
      </c>
      <c r="T251" s="58" t="str">
        <f t="shared" si="44"/>
        <v>D</v>
      </c>
      <c r="U251" s="58" t="str">
        <f t="shared" si="47"/>
        <v>D</v>
      </c>
    </row>
    <row r="252" spans="1:21" ht="13.5" thickBot="1" x14ac:dyDescent="0.25">
      <c r="A252" s="10">
        <v>250</v>
      </c>
      <c r="B252" s="54" t="s">
        <v>193</v>
      </c>
      <c r="C252" s="53">
        <v>2012</v>
      </c>
      <c r="D252" s="55" t="s">
        <v>404</v>
      </c>
      <c r="E252" s="56">
        <v>156</v>
      </c>
      <c r="F252" s="56">
        <v>206</v>
      </c>
      <c r="G252" s="56">
        <v>250</v>
      </c>
      <c r="H252" s="57">
        <v>10.25</v>
      </c>
      <c r="I252" s="56">
        <v>163</v>
      </c>
      <c r="J252" s="58">
        <f t="shared" si="45"/>
        <v>13.91</v>
      </c>
      <c r="K252" s="58">
        <f t="shared" si="46"/>
        <v>21.75</v>
      </c>
      <c r="L252" s="58">
        <f t="shared" si="36"/>
        <v>5.25</v>
      </c>
      <c r="M252" s="58">
        <f t="shared" si="37"/>
        <v>30.375</v>
      </c>
      <c r="N252" s="58">
        <f t="shared" si="38"/>
        <v>0</v>
      </c>
      <c r="O252" s="58">
        <f t="shared" si="39"/>
        <v>71.284999999999997</v>
      </c>
      <c r="P252" s="58" t="str">
        <f t="shared" si="40"/>
        <v>D</v>
      </c>
      <c r="Q252" s="58" t="str">
        <f t="shared" si="41"/>
        <v>C</v>
      </c>
      <c r="R252" s="58" t="str">
        <f t="shared" si="42"/>
        <v>D</v>
      </c>
      <c r="S252" s="58" t="str">
        <f t="shared" si="43"/>
        <v>D</v>
      </c>
      <c r="T252" s="58" t="str">
        <f t="shared" si="44"/>
        <v>D</v>
      </c>
      <c r="U252" s="58" t="str">
        <f t="shared" si="47"/>
        <v>D</v>
      </c>
    </row>
    <row r="253" spans="1:21" ht="13.5" thickBot="1" x14ac:dyDescent="0.25">
      <c r="A253" s="10">
        <v>251</v>
      </c>
      <c r="B253" s="54" t="s">
        <v>374</v>
      </c>
      <c r="C253" s="53">
        <v>2011</v>
      </c>
      <c r="D253" s="55" t="s">
        <v>381</v>
      </c>
      <c r="E253" s="56">
        <v>160</v>
      </c>
      <c r="F253" s="56">
        <v>204</v>
      </c>
      <c r="G253" s="56">
        <v>252</v>
      </c>
      <c r="H253" s="57">
        <v>8.1300000000000008</v>
      </c>
      <c r="I253" s="56">
        <v>190</v>
      </c>
      <c r="J253" s="58">
        <f t="shared" si="45"/>
        <v>22.470000000000002</v>
      </c>
      <c r="K253" s="58">
        <f t="shared" si="46"/>
        <v>18.75</v>
      </c>
      <c r="L253" s="58">
        <f t="shared" si="36"/>
        <v>8.25</v>
      </c>
      <c r="M253" s="58">
        <f t="shared" si="37"/>
        <v>14.475000000000005</v>
      </c>
      <c r="N253" s="58">
        <f t="shared" si="38"/>
        <v>10.02</v>
      </c>
      <c r="O253" s="58">
        <f t="shared" si="39"/>
        <v>73.965000000000003</v>
      </c>
      <c r="P253" s="58" t="str">
        <f t="shared" si="40"/>
        <v>C</v>
      </c>
      <c r="Q253" s="58" t="str">
        <f t="shared" si="41"/>
        <v>D</v>
      </c>
      <c r="R253" s="58" t="str">
        <f t="shared" si="42"/>
        <v>D</v>
      </c>
      <c r="S253" s="58" t="str">
        <f t="shared" si="43"/>
        <v>D</v>
      </c>
      <c r="T253" s="58" t="str">
        <f t="shared" si="44"/>
        <v>D</v>
      </c>
      <c r="U253" s="58" t="str">
        <f t="shared" si="47"/>
        <v>D</v>
      </c>
    </row>
    <row r="254" spans="1:21" ht="13.5" thickBot="1" x14ac:dyDescent="0.25">
      <c r="A254" s="10">
        <v>252</v>
      </c>
      <c r="B254" s="54" t="s">
        <v>254</v>
      </c>
      <c r="C254" s="53">
        <v>2011</v>
      </c>
      <c r="D254" s="55" t="s">
        <v>394</v>
      </c>
      <c r="E254" s="56">
        <v>154</v>
      </c>
      <c r="F254" s="56">
        <v>200</v>
      </c>
      <c r="G254" s="56">
        <v>244</v>
      </c>
      <c r="H254" s="57">
        <v>9.3000000000000007</v>
      </c>
      <c r="I254" s="56">
        <v>195</v>
      </c>
      <c r="J254" s="58">
        <f t="shared" si="45"/>
        <v>9.6300000000000008</v>
      </c>
      <c r="K254" s="58">
        <f t="shared" si="46"/>
        <v>12.75</v>
      </c>
      <c r="L254" s="58">
        <f t="shared" si="36"/>
        <v>0</v>
      </c>
      <c r="M254" s="58">
        <f t="shared" si="37"/>
        <v>23.250000000000004</v>
      </c>
      <c r="N254" s="58">
        <f t="shared" si="38"/>
        <v>18.369999999999997</v>
      </c>
      <c r="O254" s="58">
        <f t="shared" si="39"/>
        <v>64</v>
      </c>
      <c r="P254" s="58" t="str">
        <f t="shared" si="40"/>
        <v>D</v>
      </c>
      <c r="Q254" s="58" t="str">
        <f t="shared" si="41"/>
        <v>D</v>
      </c>
      <c r="R254" s="58" t="str">
        <f t="shared" si="42"/>
        <v>D</v>
      </c>
      <c r="S254" s="58" t="str">
        <f t="shared" si="43"/>
        <v>D</v>
      </c>
      <c r="T254" s="58" t="str">
        <f t="shared" si="44"/>
        <v>D</v>
      </c>
      <c r="U254" s="58" t="str">
        <f t="shared" si="47"/>
        <v>D</v>
      </c>
    </row>
    <row r="255" spans="1:21" ht="13.5" thickBot="1" x14ac:dyDescent="0.25">
      <c r="A255" s="10">
        <v>253</v>
      </c>
      <c r="B255" s="54" t="s">
        <v>52</v>
      </c>
      <c r="C255" s="53">
        <v>2011</v>
      </c>
      <c r="D255" s="55" t="s">
        <v>401</v>
      </c>
      <c r="E255" s="56">
        <v>154</v>
      </c>
      <c r="F255" s="56">
        <v>199</v>
      </c>
      <c r="G255" s="56">
        <v>246</v>
      </c>
      <c r="H255" s="57">
        <v>10.5</v>
      </c>
      <c r="I255" s="56">
        <v>190</v>
      </c>
      <c r="J255" s="58">
        <f t="shared" si="45"/>
        <v>9.6300000000000008</v>
      </c>
      <c r="K255" s="58">
        <f t="shared" si="46"/>
        <v>11.25</v>
      </c>
      <c r="L255" s="58">
        <f t="shared" si="36"/>
        <v>0</v>
      </c>
      <c r="M255" s="58">
        <f t="shared" si="37"/>
        <v>32.25</v>
      </c>
      <c r="N255" s="58">
        <f t="shared" si="38"/>
        <v>10.02</v>
      </c>
      <c r="O255" s="58">
        <f t="shared" si="39"/>
        <v>63.150000000000006</v>
      </c>
      <c r="P255" s="58" t="str">
        <f t="shared" si="40"/>
        <v>D</v>
      </c>
      <c r="Q255" s="58" t="str">
        <f t="shared" si="41"/>
        <v>D</v>
      </c>
      <c r="R255" s="58" t="str">
        <f t="shared" si="42"/>
        <v>D</v>
      </c>
      <c r="S255" s="58" t="str">
        <f t="shared" si="43"/>
        <v>D</v>
      </c>
      <c r="T255" s="58" t="str">
        <f t="shared" si="44"/>
        <v>D</v>
      </c>
      <c r="U255" s="58" t="str">
        <f t="shared" si="47"/>
        <v>D</v>
      </c>
    </row>
    <row r="256" spans="1:21" ht="13.5" thickBot="1" x14ac:dyDescent="0.25">
      <c r="A256" s="10">
        <v>254</v>
      </c>
      <c r="B256" s="54" t="s">
        <v>312</v>
      </c>
      <c r="C256" s="53">
        <v>2012</v>
      </c>
      <c r="D256" s="55" t="s">
        <v>396</v>
      </c>
      <c r="E256" s="56">
        <v>163</v>
      </c>
      <c r="F256" s="56">
        <v>212</v>
      </c>
      <c r="G256" s="56">
        <v>246</v>
      </c>
      <c r="H256" s="57">
        <v>9.23</v>
      </c>
      <c r="I256" s="56">
        <v>169</v>
      </c>
      <c r="J256" s="58">
        <f t="shared" si="45"/>
        <v>28.89</v>
      </c>
      <c r="K256" s="58">
        <f t="shared" si="46"/>
        <v>30.75</v>
      </c>
      <c r="L256" s="58">
        <f t="shared" si="36"/>
        <v>0</v>
      </c>
      <c r="M256" s="58">
        <f t="shared" si="37"/>
        <v>22.725000000000001</v>
      </c>
      <c r="N256" s="58">
        <f t="shared" si="38"/>
        <v>0</v>
      </c>
      <c r="O256" s="58">
        <f t="shared" si="39"/>
        <v>82.365000000000009</v>
      </c>
      <c r="P256" s="58" t="str">
        <f t="shared" si="40"/>
        <v>B</v>
      </c>
      <c r="Q256" s="58" t="str">
        <f t="shared" si="41"/>
        <v>B</v>
      </c>
      <c r="R256" s="58" t="str">
        <f t="shared" si="42"/>
        <v>D</v>
      </c>
      <c r="S256" s="58" t="str">
        <f t="shared" si="43"/>
        <v>D</v>
      </c>
      <c r="T256" s="58" t="str">
        <f t="shared" si="44"/>
        <v>D</v>
      </c>
      <c r="U256" s="58" t="str">
        <f t="shared" si="47"/>
        <v>D</v>
      </c>
    </row>
    <row r="257" spans="1:21" ht="13.5" thickBot="1" x14ac:dyDescent="0.25">
      <c r="A257" s="10">
        <v>255</v>
      </c>
      <c r="B257" s="54" t="s">
        <v>98</v>
      </c>
      <c r="C257" s="53">
        <v>2011</v>
      </c>
      <c r="D257" s="55" t="s">
        <v>400</v>
      </c>
      <c r="E257" s="56">
        <v>159</v>
      </c>
      <c r="F257" s="56">
        <v>205</v>
      </c>
      <c r="G257" s="56">
        <v>246</v>
      </c>
      <c r="H257" s="57">
        <v>10.5</v>
      </c>
      <c r="I257" s="56">
        <v>170</v>
      </c>
      <c r="J257" s="58">
        <f t="shared" si="45"/>
        <v>20.330000000000002</v>
      </c>
      <c r="K257" s="58">
        <f t="shared" si="46"/>
        <v>20.25</v>
      </c>
      <c r="L257" s="58">
        <f t="shared" si="36"/>
        <v>0</v>
      </c>
      <c r="M257" s="58">
        <f t="shared" si="37"/>
        <v>32.25</v>
      </c>
      <c r="N257" s="58">
        <f t="shared" si="38"/>
        <v>0</v>
      </c>
      <c r="O257" s="58">
        <f t="shared" si="39"/>
        <v>72.83</v>
      </c>
      <c r="P257" s="58" t="str">
        <f t="shared" si="40"/>
        <v>C</v>
      </c>
      <c r="Q257" s="58" t="str">
        <f t="shared" si="41"/>
        <v>C</v>
      </c>
      <c r="R257" s="58" t="str">
        <f t="shared" si="42"/>
        <v>D</v>
      </c>
      <c r="S257" s="58" t="str">
        <f t="shared" si="43"/>
        <v>D</v>
      </c>
      <c r="T257" s="58" t="str">
        <f t="shared" si="44"/>
        <v>D</v>
      </c>
      <c r="U257" s="58" t="str">
        <f t="shared" si="47"/>
        <v>D</v>
      </c>
    </row>
    <row r="258" spans="1:21" ht="13.5" thickBot="1" x14ac:dyDescent="0.25">
      <c r="A258" s="10">
        <v>256</v>
      </c>
      <c r="B258" s="54" t="s">
        <v>358</v>
      </c>
      <c r="C258" s="53">
        <v>2012</v>
      </c>
      <c r="D258" s="55" t="s">
        <v>1</v>
      </c>
      <c r="E258" s="56">
        <v>156</v>
      </c>
      <c r="F258" s="56">
        <v>205</v>
      </c>
      <c r="G258" s="56">
        <v>254</v>
      </c>
      <c r="H258" s="57">
        <v>9.4</v>
      </c>
      <c r="I258" s="56">
        <v>182</v>
      </c>
      <c r="J258" s="58">
        <f t="shared" si="45"/>
        <v>13.91</v>
      </c>
      <c r="K258" s="58">
        <f t="shared" si="46"/>
        <v>20.25</v>
      </c>
      <c r="L258" s="58">
        <f t="shared" si="36"/>
        <v>11.25</v>
      </c>
      <c r="M258" s="58">
        <f t="shared" si="37"/>
        <v>24</v>
      </c>
      <c r="N258" s="58">
        <f t="shared" si="38"/>
        <v>0</v>
      </c>
      <c r="O258" s="58">
        <f t="shared" si="39"/>
        <v>69.41</v>
      </c>
      <c r="P258" s="58" t="str">
        <f t="shared" si="40"/>
        <v>D</v>
      </c>
      <c r="Q258" s="58" t="str">
        <f t="shared" si="41"/>
        <v>C</v>
      </c>
      <c r="R258" s="58" t="str">
        <f t="shared" si="42"/>
        <v>D</v>
      </c>
      <c r="S258" s="58" t="str">
        <f t="shared" si="43"/>
        <v>D</v>
      </c>
      <c r="T258" s="58" t="str">
        <f t="shared" si="44"/>
        <v>D</v>
      </c>
      <c r="U258" s="58" t="str">
        <f t="shared" si="47"/>
        <v>D</v>
      </c>
    </row>
    <row r="259" spans="1:21" ht="13.5" thickBot="1" x14ac:dyDescent="0.25">
      <c r="A259" s="10">
        <v>257</v>
      </c>
      <c r="B259" s="54" t="s">
        <v>112</v>
      </c>
      <c r="C259" s="53">
        <v>2011</v>
      </c>
      <c r="D259" s="55" t="s">
        <v>407</v>
      </c>
      <c r="E259" s="56">
        <v>156</v>
      </c>
      <c r="F259" s="56">
        <v>200</v>
      </c>
      <c r="G259" s="56">
        <v>246</v>
      </c>
      <c r="H259" s="57">
        <v>8.4</v>
      </c>
      <c r="I259" s="56">
        <v>197</v>
      </c>
      <c r="J259" s="58">
        <f t="shared" si="45"/>
        <v>13.91</v>
      </c>
      <c r="K259" s="58">
        <f t="shared" si="46"/>
        <v>12.75</v>
      </c>
      <c r="L259" s="58">
        <f t="shared" ref="L259:L322" si="48">MAX(0,(G259-246.5)*1.5)</f>
        <v>0</v>
      </c>
      <c r="M259" s="58">
        <f t="shared" ref="M259:M322" si="49">MAX(0,(H259-6.2)*7.5)</f>
        <v>16.5</v>
      </c>
      <c r="N259" s="58">
        <f t="shared" ref="N259:N322" si="50">MAX(0,(I259-184)*1.67)</f>
        <v>21.71</v>
      </c>
      <c r="O259" s="58">
        <f t="shared" ref="O259:O322" si="51">+SUM(J259:N259)</f>
        <v>64.87</v>
      </c>
      <c r="P259" s="58" t="str">
        <f t="shared" ref="P259:P322" si="52">IF(J259&gt;=65*0.5,"A",IF(J259&gt;=50*0.5,"B",IF(J259&gt;=40*0.5,"C","D")))</f>
        <v>D</v>
      </c>
      <c r="Q259" s="58" t="str">
        <f t="shared" ref="Q259:Q322" si="53">IF(K259&gt;=65*0.5,"A",IF(K259&gt;=50*0.5,"B",IF(K259&gt;=40*0.5,"C","D")))</f>
        <v>D</v>
      </c>
      <c r="R259" s="58" t="str">
        <f t="shared" ref="R259:R322" si="54">IF(L259&gt;=65,"A",IF(L259&gt;=50,"B",IF(L259&gt;=40,"C","D")))</f>
        <v>D</v>
      </c>
      <c r="S259" s="58" t="str">
        <f t="shared" ref="S259:S322" si="55">IF(M259&gt;=65,"A",IF(M259&gt;=50,"B",IF(M259&gt;=40,"C","D")))</f>
        <v>D</v>
      </c>
      <c r="T259" s="58" t="str">
        <f t="shared" ref="T259:T322" si="56">IF(N259&gt;=65,"A",IF(N259&gt;=50,"B",IF(N259&gt;=40,"C","D")))</f>
        <v>D</v>
      </c>
      <c r="U259" s="58" t="str">
        <f t="shared" si="47"/>
        <v>D</v>
      </c>
    </row>
    <row r="260" spans="1:21" ht="13.5" thickBot="1" x14ac:dyDescent="0.25">
      <c r="A260" s="10">
        <v>258</v>
      </c>
      <c r="B260" s="54" t="s">
        <v>27</v>
      </c>
      <c r="C260" s="53">
        <v>2013</v>
      </c>
      <c r="D260" s="55" t="s">
        <v>406</v>
      </c>
      <c r="E260" s="56">
        <v>155</v>
      </c>
      <c r="F260" s="56">
        <v>204</v>
      </c>
      <c r="G260" s="56">
        <v>248</v>
      </c>
      <c r="H260" s="57">
        <v>10.6</v>
      </c>
      <c r="I260" s="56">
        <v>170</v>
      </c>
      <c r="J260" s="58">
        <f t="shared" ref="J260:J323" si="57">MAX(0,(E260-149.5)*2.14)</f>
        <v>11.770000000000001</v>
      </c>
      <c r="K260" s="58">
        <f t="shared" ref="K260:K323" si="58">MAX(0,(F260-191.5)*1.5)</f>
        <v>18.75</v>
      </c>
      <c r="L260" s="58">
        <f t="shared" si="48"/>
        <v>2.25</v>
      </c>
      <c r="M260" s="58">
        <f t="shared" si="49"/>
        <v>32.999999999999993</v>
      </c>
      <c r="N260" s="58">
        <f t="shared" si="50"/>
        <v>0</v>
      </c>
      <c r="O260" s="58">
        <f t="shared" si="51"/>
        <v>65.77</v>
      </c>
      <c r="P260" s="58" t="str">
        <f t="shared" si="52"/>
        <v>D</v>
      </c>
      <c r="Q260" s="58" t="str">
        <f t="shared" si="53"/>
        <v>D</v>
      </c>
      <c r="R260" s="58" t="str">
        <f t="shared" si="54"/>
        <v>D</v>
      </c>
      <c r="S260" s="58" t="str">
        <f t="shared" si="55"/>
        <v>D</v>
      </c>
      <c r="T260" s="58" t="str">
        <f t="shared" si="56"/>
        <v>D</v>
      </c>
      <c r="U260" s="58" t="str">
        <f t="shared" ref="U260:U323" si="59">+IF(J260*0.5+K260*0.5+L260+M260+N260&gt;=(0.5+0.5+1+1+1)*65,"A",IF(J260*0.5+K260*0.5+L260+M260+N260&gt;=(0.5+0.5+1+1+1)*50,"B",IF(J260*0.5+K260*0.5+L260+M260+N260&gt;=(0.5+0.5+1+1+1)*40,"C","D")))</f>
        <v>D</v>
      </c>
    </row>
    <row r="261" spans="1:21" ht="13.5" thickBot="1" x14ac:dyDescent="0.25">
      <c r="A261" s="10">
        <v>259</v>
      </c>
      <c r="B261" s="54" t="s">
        <v>175</v>
      </c>
      <c r="C261" s="53">
        <v>2012</v>
      </c>
      <c r="D261" s="55" t="s">
        <v>405</v>
      </c>
      <c r="E261" s="56">
        <v>158</v>
      </c>
      <c r="F261" s="56">
        <v>200</v>
      </c>
      <c r="G261" s="56">
        <v>250</v>
      </c>
      <c r="H261" s="57">
        <v>7.7</v>
      </c>
      <c r="I261" s="56">
        <v>195</v>
      </c>
      <c r="J261" s="58">
        <f t="shared" si="57"/>
        <v>18.190000000000001</v>
      </c>
      <c r="K261" s="58">
        <f t="shared" si="58"/>
        <v>12.75</v>
      </c>
      <c r="L261" s="58">
        <f t="shared" si="48"/>
        <v>5.25</v>
      </c>
      <c r="M261" s="58">
        <f t="shared" si="49"/>
        <v>11.25</v>
      </c>
      <c r="N261" s="58">
        <f t="shared" si="50"/>
        <v>18.369999999999997</v>
      </c>
      <c r="O261" s="58">
        <f t="shared" si="51"/>
        <v>65.81</v>
      </c>
      <c r="P261" s="58" t="str">
        <f t="shared" si="52"/>
        <v>D</v>
      </c>
      <c r="Q261" s="58" t="str">
        <f t="shared" si="53"/>
        <v>D</v>
      </c>
      <c r="R261" s="58" t="str">
        <f t="shared" si="54"/>
        <v>D</v>
      </c>
      <c r="S261" s="58" t="str">
        <f t="shared" si="55"/>
        <v>D</v>
      </c>
      <c r="T261" s="58" t="str">
        <f t="shared" si="56"/>
        <v>D</v>
      </c>
      <c r="U261" s="58" t="str">
        <f t="shared" si="59"/>
        <v>D</v>
      </c>
    </row>
    <row r="262" spans="1:21" ht="13.5" thickBot="1" x14ac:dyDescent="0.25">
      <c r="A262" s="10">
        <v>260</v>
      </c>
      <c r="B262" s="54" t="s">
        <v>68</v>
      </c>
      <c r="C262" s="53">
        <v>2011</v>
      </c>
      <c r="D262" s="55" t="s">
        <v>385</v>
      </c>
      <c r="E262" s="56">
        <v>160</v>
      </c>
      <c r="F262" s="56">
        <v>210</v>
      </c>
      <c r="G262" s="56">
        <v>248</v>
      </c>
      <c r="H262" s="57">
        <v>9</v>
      </c>
      <c r="I262" s="56">
        <v>185</v>
      </c>
      <c r="J262" s="58">
        <f t="shared" si="57"/>
        <v>22.470000000000002</v>
      </c>
      <c r="K262" s="58">
        <f t="shared" si="58"/>
        <v>27.75</v>
      </c>
      <c r="L262" s="58">
        <f t="shared" si="48"/>
        <v>2.25</v>
      </c>
      <c r="M262" s="58">
        <f t="shared" si="49"/>
        <v>21</v>
      </c>
      <c r="N262" s="58">
        <f t="shared" si="50"/>
        <v>1.67</v>
      </c>
      <c r="O262" s="58">
        <f t="shared" si="51"/>
        <v>75.14</v>
      </c>
      <c r="P262" s="58" t="str">
        <f t="shared" si="52"/>
        <v>C</v>
      </c>
      <c r="Q262" s="58" t="str">
        <f t="shared" si="53"/>
        <v>B</v>
      </c>
      <c r="R262" s="58" t="str">
        <f t="shared" si="54"/>
        <v>D</v>
      </c>
      <c r="S262" s="58" t="str">
        <f t="shared" si="55"/>
        <v>D</v>
      </c>
      <c r="T262" s="58" t="str">
        <f t="shared" si="56"/>
        <v>D</v>
      </c>
      <c r="U262" s="58" t="str">
        <f t="shared" si="59"/>
        <v>D</v>
      </c>
    </row>
    <row r="263" spans="1:21" ht="13.5" thickBot="1" x14ac:dyDescent="0.25">
      <c r="A263" s="10">
        <v>261</v>
      </c>
      <c r="B263" s="54" t="s">
        <v>350</v>
      </c>
      <c r="C263" s="53">
        <v>2011</v>
      </c>
      <c r="D263" s="55" t="s">
        <v>414</v>
      </c>
      <c r="E263" s="56">
        <v>154</v>
      </c>
      <c r="F263" s="56">
        <v>197</v>
      </c>
      <c r="G263" s="56">
        <v>246</v>
      </c>
      <c r="H263" s="57">
        <v>10.9</v>
      </c>
      <c r="I263" s="56">
        <v>187</v>
      </c>
      <c r="J263" s="58">
        <f t="shared" si="57"/>
        <v>9.6300000000000008</v>
      </c>
      <c r="K263" s="58">
        <f t="shared" si="58"/>
        <v>8.25</v>
      </c>
      <c r="L263" s="58">
        <f t="shared" si="48"/>
        <v>0</v>
      </c>
      <c r="M263" s="58">
        <f t="shared" si="49"/>
        <v>35.25</v>
      </c>
      <c r="N263" s="58">
        <f t="shared" si="50"/>
        <v>5.01</v>
      </c>
      <c r="O263" s="58">
        <f t="shared" si="51"/>
        <v>58.14</v>
      </c>
      <c r="P263" s="58" t="str">
        <f t="shared" si="52"/>
        <v>D</v>
      </c>
      <c r="Q263" s="58" t="str">
        <f t="shared" si="53"/>
        <v>D</v>
      </c>
      <c r="R263" s="58" t="str">
        <f t="shared" si="54"/>
        <v>D</v>
      </c>
      <c r="S263" s="58" t="str">
        <f t="shared" si="55"/>
        <v>D</v>
      </c>
      <c r="T263" s="58" t="str">
        <f t="shared" si="56"/>
        <v>D</v>
      </c>
      <c r="U263" s="58" t="str">
        <f t="shared" si="59"/>
        <v>D</v>
      </c>
    </row>
    <row r="264" spans="1:21" ht="13.5" thickBot="1" x14ac:dyDescent="0.25">
      <c r="A264" s="10">
        <v>262</v>
      </c>
      <c r="B264" s="54" t="s">
        <v>195</v>
      </c>
      <c r="C264" s="53">
        <v>2012</v>
      </c>
      <c r="D264" s="55" t="s">
        <v>404</v>
      </c>
      <c r="E264" s="56">
        <v>160</v>
      </c>
      <c r="F264" s="56">
        <v>210</v>
      </c>
      <c r="G264" s="56">
        <v>248</v>
      </c>
      <c r="H264" s="57">
        <v>9.1</v>
      </c>
      <c r="I264" s="56">
        <v>166</v>
      </c>
      <c r="J264" s="58">
        <f t="shared" si="57"/>
        <v>22.470000000000002</v>
      </c>
      <c r="K264" s="58">
        <f t="shared" si="58"/>
        <v>27.75</v>
      </c>
      <c r="L264" s="58">
        <f t="shared" si="48"/>
        <v>2.25</v>
      </c>
      <c r="M264" s="58">
        <f t="shared" si="49"/>
        <v>21.749999999999996</v>
      </c>
      <c r="N264" s="58">
        <f t="shared" si="50"/>
        <v>0</v>
      </c>
      <c r="O264" s="58">
        <f t="shared" si="51"/>
        <v>74.22</v>
      </c>
      <c r="P264" s="58" t="str">
        <f t="shared" si="52"/>
        <v>C</v>
      </c>
      <c r="Q264" s="58" t="str">
        <f t="shared" si="53"/>
        <v>B</v>
      </c>
      <c r="R264" s="58" t="str">
        <f t="shared" si="54"/>
        <v>D</v>
      </c>
      <c r="S264" s="58" t="str">
        <f t="shared" si="55"/>
        <v>D</v>
      </c>
      <c r="T264" s="58" t="str">
        <f t="shared" si="56"/>
        <v>D</v>
      </c>
      <c r="U264" s="58" t="str">
        <f t="shared" si="59"/>
        <v>D</v>
      </c>
    </row>
    <row r="265" spans="1:21" ht="13.5" thickBot="1" x14ac:dyDescent="0.25">
      <c r="A265" s="10">
        <v>263</v>
      </c>
      <c r="B265" s="54" t="s">
        <v>281</v>
      </c>
      <c r="C265" s="53">
        <v>2012</v>
      </c>
      <c r="D265" s="55" t="s">
        <v>413</v>
      </c>
      <c r="E265" s="56">
        <v>161</v>
      </c>
      <c r="F265" s="56">
        <v>161</v>
      </c>
      <c r="G265" s="56">
        <v>254</v>
      </c>
      <c r="H265" s="57">
        <v>9.3000000000000007</v>
      </c>
      <c r="I265" s="56">
        <v>162</v>
      </c>
      <c r="J265" s="58">
        <f t="shared" si="57"/>
        <v>24.610000000000003</v>
      </c>
      <c r="K265" s="58">
        <f t="shared" si="58"/>
        <v>0</v>
      </c>
      <c r="L265" s="58">
        <f t="shared" si="48"/>
        <v>11.25</v>
      </c>
      <c r="M265" s="58">
        <f t="shared" si="49"/>
        <v>23.250000000000004</v>
      </c>
      <c r="N265" s="58">
        <f t="shared" si="50"/>
        <v>0</v>
      </c>
      <c r="O265" s="58">
        <f t="shared" si="51"/>
        <v>59.11</v>
      </c>
      <c r="P265" s="58" t="str">
        <f t="shared" si="52"/>
        <v>C</v>
      </c>
      <c r="Q265" s="58" t="str">
        <f t="shared" si="53"/>
        <v>D</v>
      </c>
      <c r="R265" s="58" t="str">
        <f t="shared" si="54"/>
        <v>D</v>
      </c>
      <c r="S265" s="58" t="str">
        <f t="shared" si="55"/>
        <v>D</v>
      </c>
      <c r="T265" s="58" t="str">
        <f t="shared" si="56"/>
        <v>D</v>
      </c>
      <c r="U265" s="58" t="str">
        <f t="shared" si="59"/>
        <v>D</v>
      </c>
    </row>
    <row r="266" spans="1:21" ht="13.5" thickBot="1" x14ac:dyDescent="0.25">
      <c r="A266" s="10">
        <v>264</v>
      </c>
      <c r="B266" s="54" t="s">
        <v>51</v>
      </c>
      <c r="C266" s="53">
        <v>2011</v>
      </c>
      <c r="D266" s="55" t="s">
        <v>386</v>
      </c>
      <c r="E266" s="56">
        <v>160</v>
      </c>
      <c r="F266" s="56">
        <v>203</v>
      </c>
      <c r="G266" s="56">
        <v>246</v>
      </c>
      <c r="H266" s="57">
        <v>9.6999999999999993</v>
      </c>
      <c r="I266" s="56">
        <v>178</v>
      </c>
      <c r="J266" s="58">
        <f t="shared" si="57"/>
        <v>22.470000000000002</v>
      </c>
      <c r="K266" s="58">
        <f t="shared" si="58"/>
        <v>17.25</v>
      </c>
      <c r="L266" s="58">
        <f t="shared" si="48"/>
        <v>0</v>
      </c>
      <c r="M266" s="58">
        <f t="shared" si="49"/>
        <v>26.249999999999993</v>
      </c>
      <c r="N266" s="58">
        <f t="shared" si="50"/>
        <v>0</v>
      </c>
      <c r="O266" s="58">
        <f t="shared" si="51"/>
        <v>65.97</v>
      </c>
      <c r="P266" s="58" t="str">
        <f t="shared" si="52"/>
        <v>C</v>
      </c>
      <c r="Q266" s="58" t="str">
        <f t="shared" si="53"/>
        <v>D</v>
      </c>
      <c r="R266" s="58" t="str">
        <f t="shared" si="54"/>
        <v>D</v>
      </c>
      <c r="S266" s="58" t="str">
        <f t="shared" si="55"/>
        <v>D</v>
      </c>
      <c r="T266" s="58" t="str">
        <f t="shared" si="56"/>
        <v>D</v>
      </c>
      <c r="U266" s="58" t="str">
        <f t="shared" si="59"/>
        <v>D</v>
      </c>
    </row>
    <row r="267" spans="1:21" ht="13.5" thickBot="1" x14ac:dyDescent="0.25">
      <c r="A267" s="10">
        <v>265</v>
      </c>
      <c r="B267" s="54" t="s">
        <v>220</v>
      </c>
      <c r="C267" s="53">
        <v>2012</v>
      </c>
      <c r="D267" s="55" t="s">
        <v>408</v>
      </c>
      <c r="E267" s="56">
        <v>161</v>
      </c>
      <c r="F267" s="56">
        <v>209</v>
      </c>
      <c r="G267" s="56">
        <v>248</v>
      </c>
      <c r="H267" s="57">
        <v>8.59</v>
      </c>
      <c r="I267" s="56">
        <v>165</v>
      </c>
      <c r="J267" s="58">
        <f t="shared" si="57"/>
        <v>24.610000000000003</v>
      </c>
      <c r="K267" s="58">
        <f t="shared" si="58"/>
        <v>26.25</v>
      </c>
      <c r="L267" s="58">
        <f t="shared" si="48"/>
        <v>2.25</v>
      </c>
      <c r="M267" s="58">
        <f t="shared" si="49"/>
        <v>17.924999999999997</v>
      </c>
      <c r="N267" s="58">
        <f t="shared" si="50"/>
        <v>0</v>
      </c>
      <c r="O267" s="58">
        <f t="shared" si="51"/>
        <v>71.034999999999997</v>
      </c>
      <c r="P267" s="58" t="str">
        <f t="shared" si="52"/>
        <v>C</v>
      </c>
      <c r="Q267" s="58" t="str">
        <f t="shared" si="53"/>
        <v>B</v>
      </c>
      <c r="R267" s="58" t="str">
        <f t="shared" si="54"/>
        <v>D</v>
      </c>
      <c r="S267" s="58" t="str">
        <f t="shared" si="55"/>
        <v>D</v>
      </c>
      <c r="T267" s="58" t="str">
        <f t="shared" si="56"/>
        <v>D</v>
      </c>
      <c r="U267" s="58" t="str">
        <f t="shared" si="59"/>
        <v>D</v>
      </c>
    </row>
    <row r="268" spans="1:21" ht="13.5" thickBot="1" x14ac:dyDescent="0.25">
      <c r="A268" s="10">
        <v>266</v>
      </c>
      <c r="B268" s="54" t="s">
        <v>160</v>
      </c>
      <c r="C268" s="53">
        <v>2011</v>
      </c>
      <c r="D268" s="55" t="s">
        <v>417</v>
      </c>
      <c r="E268" s="56">
        <v>156</v>
      </c>
      <c r="F268" s="56">
        <v>207</v>
      </c>
      <c r="G268" s="56">
        <v>246</v>
      </c>
      <c r="H268" s="57">
        <v>9.8000000000000007</v>
      </c>
      <c r="I268" s="56">
        <v>172</v>
      </c>
      <c r="J268" s="58">
        <f t="shared" si="57"/>
        <v>13.91</v>
      </c>
      <c r="K268" s="58">
        <f t="shared" si="58"/>
        <v>23.25</v>
      </c>
      <c r="L268" s="58">
        <f t="shared" si="48"/>
        <v>0</v>
      </c>
      <c r="M268" s="58">
        <f t="shared" si="49"/>
        <v>27.000000000000004</v>
      </c>
      <c r="N268" s="58">
        <f t="shared" si="50"/>
        <v>0</v>
      </c>
      <c r="O268" s="58">
        <f t="shared" si="51"/>
        <v>64.16</v>
      </c>
      <c r="P268" s="58" t="str">
        <f t="shared" si="52"/>
        <v>D</v>
      </c>
      <c r="Q268" s="58" t="str">
        <f t="shared" si="53"/>
        <v>C</v>
      </c>
      <c r="R268" s="58" t="str">
        <f t="shared" si="54"/>
        <v>D</v>
      </c>
      <c r="S268" s="58" t="str">
        <f t="shared" si="55"/>
        <v>D</v>
      </c>
      <c r="T268" s="58" t="str">
        <f t="shared" si="56"/>
        <v>D</v>
      </c>
      <c r="U268" s="58" t="str">
        <f t="shared" si="59"/>
        <v>D</v>
      </c>
    </row>
    <row r="269" spans="1:21" ht="13.5" thickBot="1" x14ac:dyDescent="0.25">
      <c r="A269" s="10">
        <v>267</v>
      </c>
      <c r="B269" s="54" t="s">
        <v>75</v>
      </c>
      <c r="C269" s="53">
        <v>2012</v>
      </c>
      <c r="D269" s="55" t="s">
        <v>389</v>
      </c>
      <c r="E269" s="56">
        <v>153</v>
      </c>
      <c r="F269" s="56">
        <v>201</v>
      </c>
      <c r="G269" s="56">
        <v>256</v>
      </c>
      <c r="H269" s="57">
        <v>7</v>
      </c>
      <c r="I269" s="56">
        <v>192</v>
      </c>
      <c r="J269" s="58">
        <f t="shared" si="57"/>
        <v>7.49</v>
      </c>
      <c r="K269" s="58">
        <f t="shared" si="58"/>
        <v>14.25</v>
      </c>
      <c r="L269" s="58">
        <f t="shared" si="48"/>
        <v>14.25</v>
      </c>
      <c r="M269" s="58">
        <f t="shared" si="49"/>
        <v>5.9999999999999982</v>
      </c>
      <c r="N269" s="58">
        <f t="shared" si="50"/>
        <v>13.36</v>
      </c>
      <c r="O269" s="58">
        <f t="shared" si="51"/>
        <v>55.35</v>
      </c>
      <c r="P269" s="58" t="str">
        <f t="shared" si="52"/>
        <v>D</v>
      </c>
      <c r="Q269" s="58" t="str">
        <f t="shared" si="53"/>
        <v>D</v>
      </c>
      <c r="R269" s="58" t="str">
        <f t="shared" si="54"/>
        <v>D</v>
      </c>
      <c r="S269" s="58" t="str">
        <f t="shared" si="55"/>
        <v>D</v>
      </c>
      <c r="T269" s="58" t="str">
        <f t="shared" si="56"/>
        <v>D</v>
      </c>
      <c r="U269" s="58" t="str">
        <f t="shared" si="59"/>
        <v>D</v>
      </c>
    </row>
    <row r="270" spans="1:21" ht="13.5" thickBot="1" x14ac:dyDescent="0.25">
      <c r="A270" s="10">
        <v>268</v>
      </c>
      <c r="B270" s="54" t="s">
        <v>117</v>
      </c>
      <c r="C270" s="53">
        <v>2011</v>
      </c>
      <c r="D270" s="55" t="s">
        <v>407</v>
      </c>
      <c r="E270" s="56">
        <v>154</v>
      </c>
      <c r="F270" s="56">
        <v>199</v>
      </c>
      <c r="G270" s="56">
        <v>234</v>
      </c>
      <c r="H270" s="57">
        <v>10.7</v>
      </c>
      <c r="I270" s="56">
        <v>170</v>
      </c>
      <c r="J270" s="58">
        <f t="shared" si="57"/>
        <v>9.6300000000000008</v>
      </c>
      <c r="K270" s="58">
        <f t="shared" si="58"/>
        <v>11.25</v>
      </c>
      <c r="L270" s="58">
        <f t="shared" si="48"/>
        <v>0</v>
      </c>
      <c r="M270" s="58">
        <f t="shared" si="49"/>
        <v>33.749999999999993</v>
      </c>
      <c r="N270" s="58">
        <f t="shared" si="50"/>
        <v>0</v>
      </c>
      <c r="O270" s="58">
        <f t="shared" si="51"/>
        <v>54.629999999999995</v>
      </c>
      <c r="P270" s="58" t="str">
        <f t="shared" si="52"/>
        <v>D</v>
      </c>
      <c r="Q270" s="58" t="str">
        <f t="shared" si="53"/>
        <v>D</v>
      </c>
      <c r="R270" s="58" t="str">
        <f t="shared" si="54"/>
        <v>D</v>
      </c>
      <c r="S270" s="58" t="str">
        <f t="shared" si="55"/>
        <v>D</v>
      </c>
      <c r="T270" s="58" t="str">
        <f t="shared" si="56"/>
        <v>D</v>
      </c>
      <c r="U270" s="58" t="str">
        <f t="shared" si="59"/>
        <v>D</v>
      </c>
    </row>
    <row r="271" spans="1:21" ht="13.5" thickBot="1" x14ac:dyDescent="0.25">
      <c r="A271" s="10">
        <v>269</v>
      </c>
      <c r="B271" s="54" t="s">
        <v>238</v>
      </c>
      <c r="C271" s="53">
        <v>2011</v>
      </c>
      <c r="D271" s="55" t="s">
        <v>403</v>
      </c>
      <c r="E271" s="56">
        <v>151</v>
      </c>
      <c r="F271" s="56">
        <v>198</v>
      </c>
      <c r="G271" s="56">
        <v>244</v>
      </c>
      <c r="H271" s="57">
        <v>10.1</v>
      </c>
      <c r="I271" s="56">
        <v>189</v>
      </c>
      <c r="J271" s="58">
        <f t="shared" si="57"/>
        <v>3.21</v>
      </c>
      <c r="K271" s="58">
        <f t="shared" si="58"/>
        <v>9.75</v>
      </c>
      <c r="L271" s="58">
        <f t="shared" si="48"/>
        <v>0</v>
      </c>
      <c r="M271" s="58">
        <f t="shared" si="49"/>
        <v>29.249999999999996</v>
      </c>
      <c r="N271" s="58">
        <f t="shared" si="50"/>
        <v>8.35</v>
      </c>
      <c r="O271" s="58">
        <f t="shared" si="51"/>
        <v>50.559999999999995</v>
      </c>
      <c r="P271" s="58" t="str">
        <f t="shared" si="52"/>
        <v>D</v>
      </c>
      <c r="Q271" s="58" t="str">
        <f t="shared" si="53"/>
        <v>D</v>
      </c>
      <c r="R271" s="58" t="str">
        <f t="shared" si="54"/>
        <v>D</v>
      </c>
      <c r="S271" s="58" t="str">
        <f t="shared" si="55"/>
        <v>D</v>
      </c>
      <c r="T271" s="58" t="str">
        <f t="shared" si="56"/>
        <v>D</v>
      </c>
      <c r="U271" s="58" t="str">
        <f t="shared" si="59"/>
        <v>D</v>
      </c>
    </row>
    <row r="272" spans="1:21" ht="13.5" thickBot="1" x14ac:dyDescent="0.25">
      <c r="A272" s="10">
        <v>270</v>
      </c>
      <c r="B272" s="54" t="s">
        <v>40</v>
      </c>
      <c r="C272" s="53">
        <v>2011</v>
      </c>
      <c r="D272" s="55" t="s">
        <v>388</v>
      </c>
      <c r="E272" s="56">
        <v>157</v>
      </c>
      <c r="F272" s="56">
        <v>203</v>
      </c>
      <c r="G272" s="56">
        <v>234</v>
      </c>
      <c r="H272" s="57">
        <v>9.8000000000000007</v>
      </c>
      <c r="I272" s="56">
        <v>129</v>
      </c>
      <c r="J272" s="58">
        <f t="shared" si="57"/>
        <v>16.05</v>
      </c>
      <c r="K272" s="58">
        <f t="shared" si="58"/>
        <v>17.25</v>
      </c>
      <c r="L272" s="58">
        <f t="shared" si="48"/>
        <v>0</v>
      </c>
      <c r="M272" s="58">
        <f t="shared" si="49"/>
        <v>27.000000000000004</v>
      </c>
      <c r="N272" s="58">
        <f t="shared" si="50"/>
        <v>0</v>
      </c>
      <c r="O272" s="58">
        <f t="shared" si="51"/>
        <v>60.3</v>
      </c>
      <c r="P272" s="58" t="str">
        <f t="shared" si="52"/>
        <v>D</v>
      </c>
      <c r="Q272" s="58" t="str">
        <f t="shared" si="53"/>
        <v>D</v>
      </c>
      <c r="R272" s="58" t="str">
        <f t="shared" si="54"/>
        <v>D</v>
      </c>
      <c r="S272" s="58" t="str">
        <f t="shared" si="55"/>
        <v>D</v>
      </c>
      <c r="T272" s="58" t="str">
        <f t="shared" si="56"/>
        <v>D</v>
      </c>
      <c r="U272" s="58" t="str">
        <f t="shared" si="59"/>
        <v>D</v>
      </c>
    </row>
    <row r="273" spans="1:21" ht="13.5" thickBot="1" x14ac:dyDescent="0.25">
      <c r="A273" s="10">
        <v>271</v>
      </c>
      <c r="B273" s="54" t="s">
        <v>165</v>
      </c>
      <c r="C273" s="53">
        <v>2012</v>
      </c>
      <c r="D273" s="55" t="s">
        <v>417</v>
      </c>
      <c r="E273" s="56">
        <v>154</v>
      </c>
      <c r="F273" s="56">
        <v>200</v>
      </c>
      <c r="G273" s="56">
        <v>242</v>
      </c>
      <c r="H273" s="57">
        <v>8.3000000000000007</v>
      </c>
      <c r="I273" s="56">
        <v>194</v>
      </c>
      <c r="J273" s="58">
        <f t="shared" si="57"/>
        <v>9.6300000000000008</v>
      </c>
      <c r="K273" s="58">
        <f t="shared" si="58"/>
        <v>12.75</v>
      </c>
      <c r="L273" s="58">
        <f t="shared" si="48"/>
        <v>0</v>
      </c>
      <c r="M273" s="58">
        <f t="shared" si="49"/>
        <v>15.750000000000004</v>
      </c>
      <c r="N273" s="58">
        <f t="shared" si="50"/>
        <v>16.7</v>
      </c>
      <c r="O273" s="58">
        <f t="shared" si="51"/>
        <v>54.830000000000013</v>
      </c>
      <c r="P273" s="58" t="str">
        <f t="shared" si="52"/>
        <v>D</v>
      </c>
      <c r="Q273" s="58" t="str">
        <f t="shared" si="53"/>
        <v>D</v>
      </c>
      <c r="R273" s="58" t="str">
        <f t="shared" si="54"/>
        <v>D</v>
      </c>
      <c r="S273" s="58" t="str">
        <f t="shared" si="55"/>
        <v>D</v>
      </c>
      <c r="T273" s="58" t="str">
        <f t="shared" si="56"/>
        <v>D</v>
      </c>
      <c r="U273" s="58" t="str">
        <f t="shared" si="59"/>
        <v>D</v>
      </c>
    </row>
    <row r="274" spans="1:21" ht="13.5" thickBot="1" x14ac:dyDescent="0.25">
      <c r="A274" s="10">
        <v>272</v>
      </c>
      <c r="B274" s="54" t="s">
        <v>130</v>
      </c>
      <c r="C274" s="53">
        <v>2013</v>
      </c>
      <c r="D274" s="55" t="s">
        <v>409</v>
      </c>
      <c r="E274" s="56">
        <v>160</v>
      </c>
      <c r="F274" s="56">
        <v>210</v>
      </c>
      <c r="G274" s="56">
        <v>250</v>
      </c>
      <c r="H274" s="57">
        <v>7.9</v>
      </c>
      <c r="I274" s="56">
        <v>167</v>
      </c>
      <c r="J274" s="58">
        <f t="shared" si="57"/>
        <v>22.470000000000002</v>
      </c>
      <c r="K274" s="58">
        <f t="shared" si="58"/>
        <v>27.75</v>
      </c>
      <c r="L274" s="58">
        <f t="shared" si="48"/>
        <v>5.25</v>
      </c>
      <c r="M274" s="58">
        <f t="shared" si="49"/>
        <v>12.750000000000002</v>
      </c>
      <c r="N274" s="58">
        <f t="shared" si="50"/>
        <v>0</v>
      </c>
      <c r="O274" s="58">
        <f t="shared" si="51"/>
        <v>68.22</v>
      </c>
      <c r="P274" s="58" t="str">
        <f t="shared" si="52"/>
        <v>C</v>
      </c>
      <c r="Q274" s="58" t="str">
        <f t="shared" si="53"/>
        <v>B</v>
      </c>
      <c r="R274" s="58" t="str">
        <f t="shared" si="54"/>
        <v>D</v>
      </c>
      <c r="S274" s="58" t="str">
        <f t="shared" si="55"/>
        <v>D</v>
      </c>
      <c r="T274" s="58" t="str">
        <f t="shared" si="56"/>
        <v>D</v>
      </c>
      <c r="U274" s="58" t="str">
        <f t="shared" si="59"/>
        <v>D</v>
      </c>
    </row>
    <row r="275" spans="1:21" ht="13.5" thickBot="1" x14ac:dyDescent="0.25">
      <c r="A275" s="10">
        <v>273</v>
      </c>
      <c r="B275" s="54" t="s">
        <v>363</v>
      </c>
      <c r="C275" s="53">
        <v>2011</v>
      </c>
      <c r="D275" s="55" t="s">
        <v>1</v>
      </c>
      <c r="E275" s="56">
        <v>159</v>
      </c>
      <c r="F275" s="56">
        <v>206</v>
      </c>
      <c r="G275" s="56">
        <v>254</v>
      </c>
      <c r="H275" s="57">
        <v>7.6</v>
      </c>
      <c r="I275" s="56">
        <v>176</v>
      </c>
      <c r="J275" s="58">
        <f t="shared" si="57"/>
        <v>20.330000000000002</v>
      </c>
      <c r="K275" s="58">
        <f t="shared" si="58"/>
        <v>21.75</v>
      </c>
      <c r="L275" s="58">
        <f t="shared" si="48"/>
        <v>11.25</v>
      </c>
      <c r="M275" s="58">
        <f t="shared" si="49"/>
        <v>10.499999999999996</v>
      </c>
      <c r="N275" s="58">
        <f t="shared" si="50"/>
        <v>0</v>
      </c>
      <c r="O275" s="58">
        <f t="shared" si="51"/>
        <v>63.83</v>
      </c>
      <c r="P275" s="58" t="str">
        <f t="shared" si="52"/>
        <v>C</v>
      </c>
      <c r="Q275" s="58" t="str">
        <f t="shared" si="53"/>
        <v>C</v>
      </c>
      <c r="R275" s="58" t="str">
        <f t="shared" si="54"/>
        <v>D</v>
      </c>
      <c r="S275" s="58" t="str">
        <f t="shared" si="55"/>
        <v>D</v>
      </c>
      <c r="T275" s="58" t="str">
        <f t="shared" si="56"/>
        <v>D</v>
      </c>
      <c r="U275" s="58" t="str">
        <f t="shared" si="59"/>
        <v>D</v>
      </c>
    </row>
    <row r="276" spans="1:21" ht="13.5" thickBot="1" x14ac:dyDescent="0.25">
      <c r="A276" s="10">
        <v>274</v>
      </c>
      <c r="B276" s="54" t="s">
        <v>219</v>
      </c>
      <c r="C276" s="53">
        <v>2012</v>
      </c>
      <c r="D276" s="55" t="s">
        <v>408</v>
      </c>
      <c r="E276" s="56">
        <v>158</v>
      </c>
      <c r="F276" s="56">
        <v>207</v>
      </c>
      <c r="G276" s="56">
        <v>254</v>
      </c>
      <c r="H276" s="57">
        <v>7.48</v>
      </c>
      <c r="I276" s="56">
        <v>177</v>
      </c>
      <c r="J276" s="58">
        <f t="shared" si="57"/>
        <v>18.190000000000001</v>
      </c>
      <c r="K276" s="58">
        <f t="shared" si="58"/>
        <v>23.25</v>
      </c>
      <c r="L276" s="58">
        <f t="shared" si="48"/>
        <v>11.25</v>
      </c>
      <c r="M276" s="58">
        <f t="shared" si="49"/>
        <v>9.6000000000000014</v>
      </c>
      <c r="N276" s="58">
        <f t="shared" si="50"/>
        <v>0</v>
      </c>
      <c r="O276" s="58">
        <f t="shared" si="51"/>
        <v>62.29</v>
      </c>
      <c r="P276" s="58" t="str">
        <f t="shared" si="52"/>
        <v>D</v>
      </c>
      <c r="Q276" s="58" t="str">
        <f t="shared" si="53"/>
        <v>C</v>
      </c>
      <c r="R276" s="58" t="str">
        <f t="shared" si="54"/>
        <v>D</v>
      </c>
      <c r="S276" s="58" t="str">
        <f t="shared" si="55"/>
        <v>D</v>
      </c>
      <c r="T276" s="58" t="str">
        <f t="shared" si="56"/>
        <v>D</v>
      </c>
      <c r="U276" s="58" t="str">
        <f t="shared" si="59"/>
        <v>D</v>
      </c>
    </row>
    <row r="277" spans="1:21" ht="13.5" thickBot="1" x14ac:dyDescent="0.25">
      <c r="A277" s="10">
        <v>275</v>
      </c>
      <c r="B277" s="54" t="s">
        <v>301</v>
      </c>
      <c r="C277" s="53">
        <v>2012</v>
      </c>
      <c r="D277" s="55" t="s">
        <v>382</v>
      </c>
      <c r="E277" s="56">
        <v>158</v>
      </c>
      <c r="F277" s="56">
        <v>210</v>
      </c>
      <c r="G277" s="56">
        <v>248</v>
      </c>
      <c r="H277" s="57">
        <v>8.3000000000000007</v>
      </c>
      <c r="I277" s="56">
        <v>163</v>
      </c>
      <c r="J277" s="58">
        <f t="shared" si="57"/>
        <v>18.190000000000001</v>
      </c>
      <c r="K277" s="58">
        <f t="shared" si="58"/>
        <v>27.75</v>
      </c>
      <c r="L277" s="58">
        <f t="shared" si="48"/>
        <v>2.25</v>
      </c>
      <c r="M277" s="58">
        <f t="shared" si="49"/>
        <v>15.750000000000004</v>
      </c>
      <c r="N277" s="58">
        <f t="shared" si="50"/>
        <v>0</v>
      </c>
      <c r="O277" s="58">
        <f t="shared" si="51"/>
        <v>63.94</v>
      </c>
      <c r="P277" s="58" t="str">
        <f t="shared" si="52"/>
        <v>D</v>
      </c>
      <c r="Q277" s="58" t="str">
        <f t="shared" si="53"/>
        <v>B</v>
      </c>
      <c r="R277" s="58" t="str">
        <f t="shared" si="54"/>
        <v>D</v>
      </c>
      <c r="S277" s="58" t="str">
        <f t="shared" si="55"/>
        <v>D</v>
      </c>
      <c r="T277" s="58" t="str">
        <f t="shared" si="56"/>
        <v>D</v>
      </c>
      <c r="U277" s="58" t="str">
        <f t="shared" si="59"/>
        <v>D</v>
      </c>
    </row>
    <row r="278" spans="1:21" ht="13.5" thickBot="1" x14ac:dyDescent="0.25">
      <c r="A278" s="10">
        <v>276</v>
      </c>
      <c r="B278" s="54" t="s">
        <v>131</v>
      </c>
      <c r="C278" s="53">
        <v>2011</v>
      </c>
      <c r="D278" s="55" t="s">
        <v>409</v>
      </c>
      <c r="E278" s="56">
        <v>154</v>
      </c>
      <c r="F278" s="56">
        <v>200</v>
      </c>
      <c r="G278" s="56">
        <v>246</v>
      </c>
      <c r="H278" s="57">
        <v>10.1</v>
      </c>
      <c r="I278" s="56">
        <v>183</v>
      </c>
      <c r="J278" s="58">
        <f t="shared" si="57"/>
        <v>9.6300000000000008</v>
      </c>
      <c r="K278" s="58">
        <f t="shared" si="58"/>
        <v>12.75</v>
      </c>
      <c r="L278" s="58">
        <f t="shared" si="48"/>
        <v>0</v>
      </c>
      <c r="M278" s="58">
        <f t="shared" si="49"/>
        <v>29.249999999999996</v>
      </c>
      <c r="N278" s="58">
        <f t="shared" si="50"/>
        <v>0</v>
      </c>
      <c r="O278" s="58">
        <f t="shared" si="51"/>
        <v>51.629999999999995</v>
      </c>
      <c r="P278" s="58" t="str">
        <f t="shared" si="52"/>
        <v>D</v>
      </c>
      <c r="Q278" s="58" t="str">
        <f t="shared" si="53"/>
        <v>D</v>
      </c>
      <c r="R278" s="58" t="str">
        <f t="shared" si="54"/>
        <v>D</v>
      </c>
      <c r="S278" s="58" t="str">
        <f t="shared" si="55"/>
        <v>D</v>
      </c>
      <c r="T278" s="58" t="str">
        <f t="shared" si="56"/>
        <v>D</v>
      </c>
      <c r="U278" s="58" t="str">
        <f t="shared" si="59"/>
        <v>D</v>
      </c>
    </row>
    <row r="279" spans="1:21" ht="13.5" thickBot="1" x14ac:dyDescent="0.25">
      <c r="A279" s="10">
        <v>277</v>
      </c>
      <c r="B279" s="54" t="s">
        <v>231</v>
      </c>
      <c r="C279" s="53">
        <v>2013</v>
      </c>
      <c r="D279" s="55" t="s">
        <v>391</v>
      </c>
      <c r="E279" s="56">
        <v>156</v>
      </c>
      <c r="F279" s="56">
        <v>209</v>
      </c>
      <c r="G279" s="56">
        <v>250</v>
      </c>
      <c r="H279" s="57">
        <v>8.18</v>
      </c>
      <c r="I279" s="56">
        <v>173</v>
      </c>
      <c r="J279" s="58">
        <f t="shared" si="57"/>
        <v>13.91</v>
      </c>
      <c r="K279" s="58">
        <f t="shared" si="58"/>
        <v>26.25</v>
      </c>
      <c r="L279" s="58">
        <f t="shared" si="48"/>
        <v>5.25</v>
      </c>
      <c r="M279" s="58">
        <f t="shared" si="49"/>
        <v>14.849999999999996</v>
      </c>
      <c r="N279" s="58">
        <f t="shared" si="50"/>
        <v>0</v>
      </c>
      <c r="O279" s="58">
        <f t="shared" si="51"/>
        <v>60.259999999999991</v>
      </c>
      <c r="P279" s="58" t="str">
        <f t="shared" si="52"/>
        <v>D</v>
      </c>
      <c r="Q279" s="58" t="str">
        <f t="shared" si="53"/>
        <v>B</v>
      </c>
      <c r="R279" s="58" t="str">
        <f t="shared" si="54"/>
        <v>D</v>
      </c>
      <c r="S279" s="58" t="str">
        <f t="shared" si="55"/>
        <v>D</v>
      </c>
      <c r="T279" s="58" t="str">
        <f t="shared" si="56"/>
        <v>D</v>
      </c>
      <c r="U279" s="58" t="str">
        <f t="shared" si="59"/>
        <v>D</v>
      </c>
    </row>
    <row r="280" spans="1:21" ht="13.5" thickBot="1" x14ac:dyDescent="0.25">
      <c r="A280" s="10">
        <v>278</v>
      </c>
      <c r="B280" s="54" t="s">
        <v>290</v>
      </c>
      <c r="C280" s="53">
        <v>2011</v>
      </c>
      <c r="D280" s="55" t="s">
        <v>383</v>
      </c>
      <c r="E280" s="56">
        <v>156</v>
      </c>
      <c r="F280" s="56">
        <v>204</v>
      </c>
      <c r="G280" s="56">
        <v>246</v>
      </c>
      <c r="H280" s="57">
        <v>9.15</v>
      </c>
      <c r="I280" s="56">
        <v>185</v>
      </c>
      <c r="J280" s="58">
        <f t="shared" si="57"/>
        <v>13.91</v>
      </c>
      <c r="K280" s="58">
        <f t="shared" si="58"/>
        <v>18.75</v>
      </c>
      <c r="L280" s="58">
        <f t="shared" si="48"/>
        <v>0</v>
      </c>
      <c r="M280" s="58">
        <f t="shared" si="49"/>
        <v>22.125</v>
      </c>
      <c r="N280" s="58">
        <f t="shared" si="50"/>
        <v>1.67</v>
      </c>
      <c r="O280" s="58">
        <f t="shared" si="51"/>
        <v>56.454999999999998</v>
      </c>
      <c r="P280" s="58" t="str">
        <f t="shared" si="52"/>
        <v>D</v>
      </c>
      <c r="Q280" s="58" t="str">
        <f t="shared" si="53"/>
        <v>D</v>
      </c>
      <c r="R280" s="58" t="str">
        <f t="shared" si="54"/>
        <v>D</v>
      </c>
      <c r="S280" s="58" t="str">
        <f t="shared" si="55"/>
        <v>D</v>
      </c>
      <c r="T280" s="58" t="str">
        <f t="shared" si="56"/>
        <v>D</v>
      </c>
      <c r="U280" s="58" t="str">
        <f t="shared" si="59"/>
        <v>D</v>
      </c>
    </row>
    <row r="281" spans="1:21" ht="13.5" thickBot="1" x14ac:dyDescent="0.25">
      <c r="A281" s="10">
        <v>279</v>
      </c>
      <c r="B281" s="54" t="s">
        <v>103</v>
      </c>
      <c r="C281" s="53">
        <v>2012</v>
      </c>
      <c r="D281" s="55" t="s">
        <v>392</v>
      </c>
      <c r="E281" s="56">
        <v>154</v>
      </c>
      <c r="F281" s="56">
        <v>197</v>
      </c>
      <c r="G281" s="56">
        <v>238</v>
      </c>
      <c r="H281" s="57">
        <v>10.3</v>
      </c>
      <c r="I281" s="56">
        <v>180</v>
      </c>
      <c r="J281" s="58">
        <f t="shared" si="57"/>
        <v>9.6300000000000008</v>
      </c>
      <c r="K281" s="58">
        <f t="shared" si="58"/>
        <v>8.25</v>
      </c>
      <c r="L281" s="58">
        <f t="shared" si="48"/>
        <v>0</v>
      </c>
      <c r="M281" s="58">
        <f t="shared" si="49"/>
        <v>30.750000000000004</v>
      </c>
      <c r="N281" s="58">
        <f t="shared" si="50"/>
        <v>0</v>
      </c>
      <c r="O281" s="58">
        <f t="shared" si="51"/>
        <v>48.63000000000001</v>
      </c>
      <c r="P281" s="58" t="str">
        <f t="shared" si="52"/>
        <v>D</v>
      </c>
      <c r="Q281" s="58" t="str">
        <f t="shared" si="53"/>
        <v>D</v>
      </c>
      <c r="R281" s="58" t="str">
        <f t="shared" si="54"/>
        <v>D</v>
      </c>
      <c r="S281" s="58" t="str">
        <f t="shared" si="55"/>
        <v>D</v>
      </c>
      <c r="T281" s="58" t="str">
        <f t="shared" si="56"/>
        <v>D</v>
      </c>
      <c r="U281" s="58" t="str">
        <f t="shared" si="59"/>
        <v>D</v>
      </c>
    </row>
    <row r="282" spans="1:21" ht="13.5" thickBot="1" x14ac:dyDescent="0.25">
      <c r="A282" s="10">
        <v>280</v>
      </c>
      <c r="B282" s="54" t="s">
        <v>108</v>
      </c>
      <c r="C282" s="53">
        <v>2011</v>
      </c>
      <c r="D282" s="55" t="s">
        <v>392</v>
      </c>
      <c r="E282" s="56">
        <v>161</v>
      </c>
      <c r="F282" s="56">
        <v>210</v>
      </c>
      <c r="G282" s="56">
        <v>248</v>
      </c>
      <c r="H282" s="57">
        <v>7.7</v>
      </c>
      <c r="I282" s="56">
        <v>160</v>
      </c>
      <c r="J282" s="58">
        <f t="shared" si="57"/>
        <v>24.610000000000003</v>
      </c>
      <c r="K282" s="58">
        <f t="shared" si="58"/>
        <v>27.75</v>
      </c>
      <c r="L282" s="58">
        <f t="shared" si="48"/>
        <v>2.25</v>
      </c>
      <c r="M282" s="58">
        <f t="shared" si="49"/>
        <v>11.25</v>
      </c>
      <c r="N282" s="58">
        <f t="shared" si="50"/>
        <v>0</v>
      </c>
      <c r="O282" s="58">
        <f t="shared" si="51"/>
        <v>65.86</v>
      </c>
      <c r="P282" s="58" t="str">
        <f t="shared" si="52"/>
        <v>C</v>
      </c>
      <c r="Q282" s="58" t="str">
        <f t="shared" si="53"/>
        <v>B</v>
      </c>
      <c r="R282" s="58" t="str">
        <f t="shared" si="54"/>
        <v>D</v>
      </c>
      <c r="S282" s="58" t="str">
        <f t="shared" si="55"/>
        <v>D</v>
      </c>
      <c r="T282" s="58" t="str">
        <f t="shared" si="56"/>
        <v>D</v>
      </c>
      <c r="U282" s="58" t="str">
        <f t="shared" si="59"/>
        <v>D</v>
      </c>
    </row>
    <row r="283" spans="1:21" ht="13.5" thickBot="1" x14ac:dyDescent="0.25">
      <c r="A283" s="10">
        <v>281</v>
      </c>
      <c r="B283" s="54" t="s">
        <v>267</v>
      </c>
      <c r="C283" s="53">
        <v>2012</v>
      </c>
      <c r="D283" s="55" t="s">
        <v>387</v>
      </c>
      <c r="E283" s="56">
        <v>158</v>
      </c>
      <c r="F283" s="56">
        <v>209</v>
      </c>
      <c r="G283" s="56">
        <v>246</v>
      </c>
      <c r="H283" s="57">
        <v>8.5</v>
      </c>
      <c r="I283" s="56">
        <v>179</v>
      </c>
      <c r="J283" s="58">
        <f t="shared" si="57"/>
        <v>18.190000000000001</v>
      </c>
      <c r="K283" s="58">
        <f t="shared" si="58"/>
        <v>26.25</v>
      </c>
      <c r="L283" s="58">
        <f t="shared" si="48"/>
        <v>0</v>
      </c>
      <c r="M283" s="58">
        <f t="shared" si="49"/>
        <v>17.25</v>
      </c>
      <c r="N283" s="58">
        <f t="shared" si="50"/>
        <v>0</v>
      </c>
      <c r="O283" s="58">
        <f t="shared" si="51"/>
        <v>61.69</v>
      </c>
      <c r="P283" s="58" t="str">
        <f t="shared" si="52"/>
        <v>D</v>
      </c>
      <c r="Q283" s="58" t="str">
        <f t="shared" si="53"/>
        <v>B</v>
      </c>
      <c r="R283" s="58" t="str">
        <f t="shared" si="54"/>
        <v>D</v>
      </c>
      <c r="S283" s="58" t="str">
        <f t="shared" si="55"/>
        <v>D</v>
      </c>
      <c r="T283" s="58" t="str">
        <f t="shared" si="56"/>
        <v>D</v>
      </c>
      <c r="U283" s="58" t="str">
        <f t="shared" si="59"/>
        <v>D</v>
      </c>
    </row>
    <row r="284" spans="1:21" ht="13.5" thickBot="1" x14ac:dyDescent="0.25">
      <c r="A284" s="10">
        <v>282</v>
      </c>
      <c r="B284" s="54" t="s">
        <v>235</v>
      </c>
      <c r="C284" s="53">
        <v>2013</v>
      </c>
      <c r="D284" s="55" t="s">
        <v>403</v>
      </c>
      <c r="E284" s="56">
        <v>154</v>
      </c>
      <c r="F284" s="56">
        <v>201</v>
      </c>
      <c r="G284" s="56">
        <v>244</v>
      </c>
      <c r="H284" s="57">
        <v>9.1999999999999993</v>
      </c>
      <c r="I284" s="56">
        <v>187</v>
      </c>
      <c r="J284" s="58">
        <f t="shared" si="57"/>
        <v>9.6300000000000008</v>
      </c>
      <c r="K284" s="58">
        <f t="shared" si="58"/>
        <v>14.25</v>
      </c>
      <c r="L284" s="58">
        <f t="shared" si="48"/>
        <v>0</v>
      </c>
      <c r="M284" s="58">
        <f t="shared" si="49"/>
        <v>22.499999999999993</v>
      </c>
      <c r="N284" s="58">
        <f t="shared" si="50"/>
        <v>5.01</v>
      </c>
      <c r="O284" s="58">
        <f t="shared" si="51"/>
        <v>51.389999999999993</v>
      </c>
      <c r="P284" s="58" t="str">
        <f t="shared" si="52"/>
        <v>D</v>
      </c>
      <c r="Q284" s="58" t="str">
        <f t="shared" si="53"/>
        <v>D</v>
      </c>
      <c r="R284" s="58" t="str">
        <f t="shared" si="54"/>
        <v>D</v>
      </c>
      <c r="S284" s="58" t="str">
        <f t="shared" si="55"/>
        <v>D</v>
      </c>
      <c r="T284" s="58" t="str">
        <f t="shared" si="56"/>
        <v>D</v>
      </c>
      <c r="U284" s="58" t="str">
        <f t="shared" si="59"/>
        <v>D</v>
      </c>
    </row>
    <row r="285" spans="1:21" ht="13.5" thickBot="1" x14ac:dyDescent="0.25">
      <c r="A285" s="10">
        <v>283</v>
      </c>
      <c r="B285" s="54" t="s">
        <v>157</v>
      </c>
      <c r="C285" s="53">
        <v>2012</v>
      </c>
      <c r="D285" s="55" t="s">
        <v>399</v>
      </c>
      <c r="E285" s="56">
        <v>153</v>
      </c>
      <c r="F285" s="56">
        <v>200</v>
      </c>
      <c r="G285" s="56">
        <v>244</v>
      </c>
      <c r="H285" s="57">
        <v>10.11</v>
      </c>
      <c r="I285" s="56">
        <v>183</v>
      </c>
      <c r="J285" s="58">
        <f t="shared" si="57"/>
        <v>7.49</v>
      </c>
      <c r="K285" s="58">
        <f t="shared" si="58"/>
        <v>12.75</v>
      </c>
      <c r="L285" s="58">
        <f t="shared" si="48"/>
        <v>0</v>
      </c>
      <c r="M285" s="58">
        <f t="shared" si="49"/>
        <v>29.324999999999996</v>
      </c>
      <c r="N285" s="58">
        <f t="shared" si="50"/>
        <v>0</v>
      </c>
      <c r="O285" s="58">
        <f t="shared" si="51"/>
        <v>49.564999999999998</v>
      </c>
      <c r="P285" s="58" t="str">
        <f t="shared" si="52"/>
        <v>D</v>
      </c>
      <c r="Q285" s="58" t="str">
        <f t="shared" si="53"/>
        <v>D</v>
      </c>
      <c r="R285" s="58" t="str">
        <f t="shared" si="54"/>
        <v>D</v>
      </c>
      <c r="S285" s="58" t="str">
        <f t="shared" si="55"/>
        <v>D</v>
      </c>
      <c r="T285" s="58" t="str">
        <f t="shared" si="56"/>
        <v>D</v>
      </c>
      <c r="U285" s="58" t="str">
        <f t="shared" si="59"/>
        <v>D</v>
      </c>
    </row>
    <row r="286" spans="1:21" ht="13.5" thickBot="1" x14ac:dyDescent="0.25">
      <c r="A286" s="10">
        <v>284</v>
      </c>
      <c r="B286" s="54" t="s">
        <v>176</v>
      </c>
      <c r="C286" s="53">
        <v>2012</v>
      </c>
      <c r="D286" s="55" t="s">
        <v>405</v>
      </c>
      <c r="E286" s="56">
        <v>151</v>
      </c>
      <c r="F286" s="56">
        <v>196</v>
      </c>
      <c r="G286" s="56">
        <v>244</v>
      </c>
      <c r="H286" s="57">
        <v>7.2</v>
      </c>
      <c r="I286" s="56">
        <v>200</v>
      </c>
      <c r="J286" s="58">
        <f t="shared" si="57"/>
        <v>3.21</v>
      </c>
      <c r="K286" s="58">
        <f t="shared" si="58"/>
        <v>6.75</v>
      </c>
      <c r="L286" s="58">
        <f t="shared" si="48"/>
        <v>0</v>
      </c>
      <c r="M286" s="58">
        <f t="shared" si="49"/>
        <v>7.5</v>
      </c>
      <c r="N286" s="58">
        <f t="shared" si="50"/>
        <v>26.72</v>
      </c>
      <c r="O286" s="58">
        <f t="shared" si="51"/>
        <v>44.18</v>
      </c>
      <c r="P286" s="58" t="str">
        <f t="shared" si="52"/>
        <v>D</v>
      </c>
      <c r="Q286" s="58" t="str">
        <f t="shared" si="53"/>
        <v>D</v>
      </c>
      <c r="R286" s="58" t="str">
        <f t="shared" si="54"/>
        <v>D</v>
      </c>
      <c r="S286" s="58" t="str">
        <f t="shared" si="55"/>
        <v>D</v>
      </c>
      <c r="T286" s="58" t="str">
        <f t="shared" si="56"/>
        <v>D</v>
      </c>
      <c r="U286" s="58" t="str">
        <f t="shared" si="59"/>
        <v>D</v>
      </c>
    </row>
    <row r="287" spans="1:21" ht="13.5" thickBot="1" x14ac:dyDescent="0.25">
      <c r="A287" s="10">
        <v>285</v>
      </c>
      <c r="B287" s="54" t="s">
        <v>306</v>
      </c>
      <c r="C287" s="53">
        <v>2012</v>
      </c>
      <c r="D287" s="55" t="s">
        <v>382</v>
      </c>
      <c r="E287" s="56">
        <v>156</v>
      </c>
      <c r="F287" s="56">
        <v>202</v>
      </c>
      <c r="G287" s="56">
        <v>242</v>
      </c>
      <c r="H287" s="57">
        <v>9.2899999999999991</v>
      </c>
      <c r="I287" s="56">
        <v>174</v>
      </c>
      <c r="J287" s="58">
        <f t="shared" si="57"/>
        <v>13.91</v>
      </c>
      <c r="K287" s="58">
        <f t="shared" si="58"/>
        <v>15.75</v>
      </c>
      <c r="L287" s="58">
        <f t="shared" si="48"/>
        <v>0</v>
      </c>
      <c r="M287" s="58">
        <f t="shared" si="49"/>
        <v>23.174999999999994</v>
      </c>
      <c r="N287" s="58">
        <f t="shared" si="50"/>
        <v>0</v>
      </c>
      <c r="O287" s="58">
        <f t="shared" si="51"/>
        <v>52.834999999999994</v>
      </c>
      <c r="P287" s="58" t="str">
        <f t="shared" si="52"/>
        <v>D</v>
      </c>
      <c r="Q287" s="58" t="str">
        <f t="shared" si="53"/>
        <v>D</v>
      </c>
      <c r="R287" s="58" t="str">
        <f t="shared" si="54"/>
        <v>D</v>
      </c>
      <c r="S287" s="58" t="str">
        <f t="shared" si="55"/>
        <v>D</v>
      </c>
      <c r="T287" s="58" t="str">
        <f t="shared" si="56"/>
        <v>D</v>
      </c>
      <c r="U287" s="58" t="str">
        <f t="shared" si="59"/>
        <v>D</v>
      </c>
    </row>
    <row r="288" spans="1:21" ht="13.5" thickBot="1" x14ac:dyDescent="0.25">
      <c r="A288" s="10">
        <v>286</v>
      </c>
      <c r="B288" s="54" t="s">
        <v>192</v>
      </c>
      <c r="C288" s="53">
        <v>2014</v>
      </c>
      <c r="D288" s="55" t="s">
        <v>404</v>
      </c>
      <c r="E288" s="56">
        <v>159</v>
      </c>
      <c r="F288" s="56">
        <v>207</v>
      </c>
      <c r="G288" s="56">
        <v>250</v>
      </c>
      <c r="H288" s="57">
        <v>7.6</v>
      </c>
      <c r="I288" s="56">
        <v>165</v>
      </c>
      <c r="J288" s="58">
        <f t="shared" si="57"/>
        <v>20.330000000000002</v>
      </c>
      <c r="K288" s="58">
        <f t="shared" si="58"/>
        <v>23.25</v>
      </c>
      <c r="L288" s="58">
        <f t="shared" si="48"/>
        <v>5.25</v>
      </c>
      <c r="M288" s="58">
        <f t="shared" si="49"/>
        <v>10.499999999999996</v>
      </c>
      <c r="N288" s="58">
        <f t="shared" si="50"/>
        <v>0</v>
      </c>
      <c r="O288" s="58">
        <f t="shared" si="51"/>
        <v>59.33</v>
      </c>
      <c r="P288" s="58" t="str">
        <f t="shared" si="52"/>
        <v>C</v>
      </c>
      <c r="Q288" s="58" t="str">
        <f t="shared" si="53"/>
        <v>C</v>
      </c>
      <c r="R288" s="58" t="str">
        <f t="shared" si="54"/>
        <v>D</v>
      </c>
      <c r="S288" s="58" t="str">
        <f t="shared" si="55"/>
        <v>D</v>
      </c>
      <c r="T288" s="58" t="str">
        <f t="shared" si="56"/>
        <v>D</v>
      </c>
      <c r="U288" s="58" t="str">
        <f t="shared" si="59"/>
        <v>D</v>
      </c>
    </row>
    <row r="289" spans="1:21" ht="13.5" thickBot="1" x14ac:dyDescent="0.25">
      <c r="A289" s="10">
        <v>287</v>
      </c>
      <c r="B289" s="54" t="s">
        <v>56</v>
      </c>
      <c r="C289" s="53">
        <v>2011</v>
      </c>
      <c r="D289" s="55" t="s">
        <v>401</v>
      </c>
      <c r="E289" s="56">
        <v>154</v>
      </c>
      <c r="F289" s="56">
        <v>204</v>
      </c>
      <c r="G289" s="56">
        <v>248</v>
      </c>
      <c r="H289" s="57">
        <v>9</v>
      </c>
      <c r="I289" s="56">
        <v>173</v>
      </c>
      <c r="J289" s="58">
        <f t="shared" si="57"/>
        <v>9.6300000000000008</v>
      </c>
      <c r="K289" s="58">
        <f t="shared" si="58"/>
        <v>18.75</v>
      </c>
      <c r="L289" s="58">
        <f t="shared" si="48"/>
        <v>2.25</v>
      </c>
      <c r="M289" s="58">
        <f t="shared" si="49"/>
        <v>21</v>
      </c>
      <c r="N289" s="58">
        <f t="shared" si="50"/>
        <v>0</v>
      </c>
      <c r="O289" s="58">
        <f t="shared" si="51"/>
        <v>51.63</v>
      </c>
      <c r="P289" s="58" t="str">
        <f t="shared" si="52"/>
        <v>D</v>
      </c>
      <c r="Q289" s="58" t="str">
        <f t="shared" si="53"/>
        <v>D</v>
      </c>
      <c r="R289" s="58" t="str">
        <f t="shared" si="54"/>
        <v>D</v>
      </c>
      <c r="S289" s="58" t="str">
        <f t="shared" si="55"/>
        <v>D</v>
      </c>
      <c r="T289" s="58" t="str">
        <f t="shared" si="56"/>
        <v>D</v>
      </c>
      <c r="U289" s="58" t="str">
        <f t="shared" si="59"/>
        <v>D</v>
      </c>
    </row>
    <row r="290" spans="1:21" ht="13.5" thickBot="1" x14ac:dyDescent="0.25">
      <c r="A290" s="10">
        <v>288</v>
      </c>
      <c r="B290" s="54" t="s">
        <v>316</v>
      </c>
      <c r="C290" s="53">
        <v>2013</v>
      </c>
      <c r="D290" s="55" t="s">
        <v>396</v>
      </c>
      <c r="E290" s="56">
        <v>153</v>
      </c>
      <c r="F290" s="56">
        <v>198</v>
      </c>
      <c r="G290" s="56">
        <v>234</v>
      </c>
      <c r="H290" s="57">
        <v>9.94</v>
      </c>
      <c r="I290" s="56">
        <v>171</v>
      </c>
      <c r="J290" s="58">
        <f t="shared" si="57"/>
        <v>7.49</v>
      </c>
      <c r="K290" s="58">
        <f t="shared" si="58"/>
        <v>9.75</v>
      </c>
      <c r="L290" s="58">
        <f t="shared" si="48"/>
        <v>0</v>
      </c>
      <c r="M290" s="58">
        <f t="shared" si="49"/>
        <v>28.049999999999994</v>
      </c>
      <c r="N290" s="58">
        <f t="shared" si="50"/>
        <v>0</v>
      </c>
      <c r="O290" s="58">
        <f t="shared" si="51"/>
        <v>45.289999999999992</v>
      </c>
      <c r="P290" s="58" t="str">
        <f t="shared" si="52"/>
        <v>D</v>
      </c>
      <c r="Q290" s="58" t="str">
        <f t="shared" si="53"/>
        <v>D</v>
      </c>
      <c r="R290" s="58" t="str">
        <f t="shared" si="54"/>
        <v>D</v>
      </c>
      <c r="S290" s="58" t="str">
        <f t="shared" si="55"/>
        <v>D</v>
      </c>
      <c r="T290" s="58" t="str">
        <f t="shared" si="56"/>
        <v>D</v>
      </c>
      <c r="U290" s="58" t="str">
        <f t="shared" si="59"/>
        <v>D</v>
      </c>
    </row>
    <row r="291" spans="1:21" ht="13.5" thickBot="1" x14ac:dyDescent="0.25">
      <c r="A291" s="10">
        <v>289</v>
      </c>
      <c r="B291" s="54" t="s">
        <v>273</v>
      </c>
      <c r="C291" s="53">
        <v>2012</v>
      </c>
      <c r="D291" s="55" t="s">
        <v>387</v>
      </c>
      <c r="E291" s="56">
        <v>159</v>
      </c>
      <c r="F291" s="56">
        <v>204</v>
      </c>
      <c r="G291" s="56">
        <v>254</v>
      </c>
      <c r="H291" s="57">
        <v>6.52</v>
      </c>
      <c r="I291" s="56">
        <v>186</v>
      </c>
      <c r="J291" s="58">
        <f t="shared" si="57"/>
        <v>20.330000000000002</v>
      </c>
      <c r="K291" s="58">
        <f t="shared" si="58"/>
        <v>18.75</v>
      </c>
      <c r="L291" s="58">
        <f t="shared" si="48"/>
        <v>11.25</v>
      </c>
      <c r="M291" s="58">
        <f t="shared" si="49"/>
        <v>2.3999999999999955</v>
      </c>
      <c r="N291" s="58">
        <f t="shared" si="50"/>
        <v>3.34</v>
      </c>
      <c r="O291" s="58">
        <f t="shared" si="51"/>
        <v>56.069999999999993</v>
      </c>
      <c r="P291" s="58" t="str">
        <f t="shared" si="52"/>
        <v>C</v>
      </c>
      <c r="Q291" s="58" t="str">
        <f t="shared" si="53"/>
        <v>D</v>
      </c>
      <c r="R291" s="58" t="str">
        <f t="shared" si="54"/>
        <v>D</v>
      </c>
      <c r="S291" s="58" t="str">
        <f t="shared" si="55"/>
        <v>D</v>
      </c>
      <c r="T291" s="58" t="str">
        <f t="shared" si="56"/>
        <v>D</v>
      </c>
      <c r="U291" s="58" t="str">
        <f t="shared" si="59"/>
        <v>D</v>
      </c>
    </row>
    <row r="292" spans="1:21" ht="13.5" thickBot="1" x14ac:dyDescent="0.25">
      <c r="A292" s="10">
        <v>290</v>
      </c>
      <c r="B292" s="54" t="s">
        <v>217</v>
      </c>
      <c r="C292" s="53">
        <v>2011</v>
      </c>
      <c r="D292" s="55" t="s">
        <v>408</v>
      </c>
      <c r="E292" s="56">
        <v>158</v>
      </c>
      <c r="F292" s="56">
        <v>203</v>
      </c>
      <c r="G292" s="56">
        <v>248</v>
      </c>
      <c r="H292" s="57">
        <v>8.4</v>
      </c>
      <c r="I292" s="56">
        <v>179</v>
      </c>
      <c r="J292" s="58">
        <f t="shared" si="57"/>
        <v>18.190000000000001</v>
      </c>
      <c r="K292" s="58">
        <f t="shared" si="58"/>
        <v>17.25</v>
      </c>
      <c r="L292" s="58">
        <f t="shared" si="48"/>
        <v>2.25</v>
      </c>
      <c r="M292" s="58">
        <f t="shared" si="49"/>
        <v>16.5</v>
      </c>
      <c r="N292" s="58">
        <f t="shared" si="50"/>
        <v>0</v>
      </c>
      <c r="O292" s="58">
        <f t="shared" si="51"/>
        <v>54.19</v>
      </c>
      <c r="P292" s="58" t="str">
        <f t="shared" si="52"/>
        <v>D</v>
      </c>
      <c r="Q292" s="58" t="str">
        <f t="shared" si="53"/>
        <v>D</v>
      </c>
      <c r="R292" s="58" t="str">
        <f t="shared" si="54"/>
        <v>D</v>
      </c>
      <c r="S292" s="58" t="str">
        <f t="shared" si="55"/>
        <v>D</v>
      </c>
      <c r="T292" s="58" t="str">
        <f t="shared" si="56"/>
        <v>D</v>
      </c>
      <c r="U292" s="58" t="str">
        <f t="shared" si="59"/>
        <v>D</v>
      </c>
    </row>
    <row r="293" spans="1:21" ht="13.5" thickBot="1" x14ac:dyDescent="0.25">
      <c r="A293" s="10">
        <v>291</v>
      </c>
      <c r="B293" s="54" t="s">
        <v>227</v>
      </c>
      <c r="C293" s="53">
        <v>2011</v>
      </c>
      <c r="D293" s="55" t="s">
        <v>391</v>
      </c>
      <c r="E293" s="56">
        <v>153</v>
      </c>
      <c r="F293" s="56">
        <v>200</v>
      </c>
      <c r="G293" s="56">
        <v>240</v>
      </c>
      <c r="H293" s="57">
        <v>9.6999999999999993</v>
      </c>
      <c r="I293" s="56">
        <v>171</v>
      </c>
      <c r="J293" s="58">
        <f t="shared" si="57"/>
        <v>7.49</v>
      </c>
      <c r="K293" s="58">
        <f t="shared" si="58"/>
        <v>12.75</v>
      </c>
      <c r="L293" s="58">
        <f t="shared" si="48"/>
        <v>0</v>
      </c>
      <c r="M293" s="58">
        <f t="shared" si="49"/>
        <v>26.249999999999993</v>
      </c>
      <c r="N293" s="58">
        <f t="shared" si="50"/>
        <v>0</v>
      </c>
      <c r="O293" s="58">
        <f t="shared" si="51"/>
        <v>46.489999999999995</v>
      </c>
      <c r="P293" s="58" t="str">
        <f t="shared" si="52"/>
        <v>D</v>
      </c>
      <c r="Q293" s="58" t="str">
        <f t="shared" si="53"/>
        <v>D</v>
      </c>
      <c r="R293" s="58" t="str">
        <f t="shared" si="54"/>
        <v>D</v>
      </c>
      <c r="S293" s="58" t="str">
        <f t="shared" si="55"/>
        <v>D</v>
      </c>
      <c r="T293" s="58" t="str">
        <f t="shared" si="56"/>
        <v>D</v>
      </c>
      <c r="U293" s="58" t="str">
        <f t="shared" si="59"/>
        <v>D</v>
      </c>
    </row>
    <row r="294" spans="1:21" ht="13.5" thickBot="1" x14ac:dyDescent="0.25">
      <c r="A294" s="10">
        <v>292</v>
      </c>
      <c r="B294" s="54" t="s">
        <v>366</v>
      </c>
      <c r="C294" s="53">
        <v>2013</v>
      </c>
      <c r="D294" s="55" t="s">
        <v>1</v>
      </c>
      <c r="E294" s="56">
        <v>157</v>
      </c>
      <c r="F294" s="56">
        <v>203</v>
      </c>
      <c r="G294" s="56">
        <v>248</v>
      </c>
      <c r="H294" s="57">
        <v>8.43</v>
      </c>
      <c r="I294" s="56">
        <v>178</v>
      </c>
      <c r="J294" s="58">
        <f t="shared" si="57"/>
        <v>16.05</v>
      </c>
      <c r="K294" s="58">
        <f t="shared" si="58"/>
        <v>17.25</v>
      </c>
      <c r="L294" s="58">
        <f t="shared" si="48"/>
        <v>2.25</v>
      </c>
      <c r="M294" s="58">
        <f t="shared" si="49"/>
        <v>16.724999999999998</v>
      </c>
      <c r="N294" s="58">
        <f t="shared" si="50"/>
        <v>0</v>
      </c>
      <c r="O294" s="58">
        <f t="shared" si="51"/>
        <v>52.274999999999991</v>
      </c>
      <c r="P294" s="58" t="str">
        <f t="shared" si="52"/>
        <v>D</v>
      </c>
      <c r="Q294" s="58" t="str">
        <f t="shared" si="53"/>
        <v>D</v>
      </c>
      <c r="R294" s="58" t="str">
        <f t="shared" si="54"/>
        <v>D</v>
      </c>
      <c r="S294" s="58" t="str">
        <f t="shared" si="55"/>
        <v>D</v>
      </c>
      <c r="T294" s="58" t="str">
        <f t="shared" si="56"/>
        <v>D</v>
      </c>
      <c r="U294" s="58" t="str">
        <f t="shared" si="59"/>
        <v>D</v>
      </c>
    </row>
    <row r="295" spans="1:21" ht="13.5" thickBot="1" x14ac:dyDescent="0.25">
      <c r="A295" s="10">
        <v>293</v>
      </c>
      <c r="B295" s="54" t="s">
        <v>61</v>
      </c>
      <c r="C295" s="53">
        <v>2012</v>
      </c>
      <c r="D295" s="55" t="s">
        <v>385</v>
      </c>
      <c r="E295" s="56">
        <v>153</v>
      </c>
      <c r="F295" s="56">
        <v>200</v>
      </c>
      <c r="G295" s="56">
        <v>244</v>
      </c>
      <c r="H295" s="57">
        <v>9.6</v>
      </c>
      <c r="I295" s="56">
        <v>182</v>
      </c>
      <c r="J295" s="58">
        <f t="shared" si="57"/>
        <v>7.49</v>
      </c>
      <c r="K295" s="58">
        <f t="shared" si="58"/>
        <v>12.75</v>
      </c>
      <c r="L295" s="58">
        <f t="shared" si="48"/>
        <v>0</v>
      </c>
      <c r="M295" s="58">
        <f t="shared" si="49"/>
        <v>25.499999999999996</v>
      </c>
      <c r="N295" s="58">
        <f t="shared" si="50"/>
        <v>0</v>
      </c>
      <c r="O295" s="58">
        <f t="shared" si="51"/>
        <v>45.739999999999995</v>
      </c>
      <c r="P295" s="58" t="str">
        <f t="shared" si="52"/>
        <v>D</v>
      </c>
      <c r="Q295" s="58" t="str">
        <f t="shared" si="53"/>
        <v>D</v>
      </c>
      <c r="R295" s="58" t="str">
        <f t="shared" si="54"/>
        <v>D</v>
      </c>
      <c r="S295" s="58" t="str">
        <f t="shared" si="55"/>
        <v>D</v>
      </c>
      <c r="T295" s="58" t="str">
        <f t="shared" si="56"/>
        <v>D</v>
      </c>
      <c r="U295" s="58" t="str">
        <f t="shared" si="59"/>
        <v>D</v>
      </c>
    </row>
    <row r="296" spans="1:21" ht="13.5" thickBot="1" x14ac:dyDescent="0.25">
      <c r="A296" s="10">
        <v>294</v>
      </c>
      <c r="B296" s="54" t="s">
        <v>102</v>
      </c>
      <c r="C296" s="53">
        <v>2011</v>
      </c>
      <c r="D296" s="55" t="s">
        <v>400</v>
      </c>
      <c r="E296" s="56">
        <v>148</v>
      </c>
      <c r="F296" s="56">
        <v>191</v>
      </c>
      <c r="G296" s="56">
        <v>244</v>
      </c>
      <c r="H296" s="57">
        <v>9.6</v>
      </c>
      <c r="I296" s="56">
        <v>190</v>
      </c>
      <c r="J296" s="58">
        <f t="shared" si="57"/>
        <v>0</v>
      </c>
      <c r="K296" s="58">
        <f t="shared" si="58"/>
        <v>0</v>
      </c>
      <c r="L296" s="58">
        <f t="shared" si="48"/>
        <v>0</v>
      </c>
      <c r="M296" s="58">
        <f t="shared" si="49"/>
        <v>25.499999999999996</v>
      </c>
      <c r="N296" s="58">
        <f t="shared" si="50"/>
        <v>10.02</v>
      </c>
      <c r="O296" s="58">
        <f t="shared" si="51"/>
        <v>35.519999999999996</v>
      </c>
      <c r="P296" s="58" t="str">
        <f t="shared" si="52"/>
        <v>D</v>
      </c>
      <c r="Q296" s="58" t="str">
        <f t="shared" si="53"/>
        <v>D</v>
      </c>
      <c r="R296" s="58" t="str">
        <f t="shared" si="54"/>
        <v>D</v>
      </c>
      <c r="S296" s="58" t="str">
        <f t="shared" si="55"/>
        <v>D</v>
      </c>
      <c r="T296" s="58" t="str">
        <f t="shared" si="56"/>
        <v>D</v>
      </c>
      <c r="U296" s="58" t="str">
        <f t="shared" si="59"/>
        <v>D</v>
      </c>
    </row>
    <row r="297" spans="1:21" ht="13.5" thickBot="1" x14ac:dyDescent="0.25">
      <c r="A297" s="10">
        <v>295</v>
      </c>
      <c r="B297" s="54" t="s">
        <v>280</v>
      </c>
      <c r="C297" s="53">
        <v>2011</v>
      </c>
      <c r="D297" s="55" t="s">
        <v>413</v>
      </c>
      <c r="E297" s="56">
        <v>152</v>
      </c>
      <c r="F297" s="56">
        <v>202</v>
      </c>
      <c r="G297" s="56">
        <v>240</v>
      </c>
      <c r="H297" s="57">
        <v>9.5</v>
      </c>
      <c r="I297" s="56">
        <v>165</v>
      </c>
      <c r="J297" s="58">
        <f t="shared" si="57"/>
        <v>5.3500000000000005</v>
      </c>
      <c r="K297" s="58">
        <f t="shared" si="58"/>
        <v>15.75</v>
      </c>
      <c r="L297" s="58">
        <f t="shared" si="48"/>
        <v>0</v>
      </c>
      <c r="M297" s="58">
        <f t="shared" si="49"/>
        <v>24.75</v>
      </c>
      <c r="N297" s="58">
        <f t="shared" si="50"/>
        <v>0</v>
      </c>
      <c r="O297" s="58">
        <f t="shared" si="51"/>
        <v>45.85</v>
      </c>
      <c r="P297" s="58" t="str">
        <f t="shared" si="52"/>
        <v>D</v>
      </c>
      <c r="Q297" s="58" t="str">
        <f t="shared" si="53"/>
        <v>D</v>
      </c>
      <c r="R297" s="58" t="str">
        <f t="shared" si="54"/>
        <v>D</v>
      </c>
      <c r="S297" s="58" t="str">
        <f t="shared" si="55"/>
        <v>D</v>
      </c>
      <c r="T297" s="58" t="str">
        <f t="shared" si="56"/>
        <v>D</v>
      </c>
      <c r="U297" s="58" t="str">
        <f t="shared" si="59"/>
        <v>D</v>
      </c>
    </row>
    <row r="298" spans="1:21" ht="13.5" thickBot="1" x14ac:dyDescent="0.25">
      <c r="A298" s="10">
        <v>296</v>
      </c>
      <c r="B298" s="54" t="s">
        <v>163</v>
      </c>
      <c r="C298" s="53">
        <v>2012</v>
      </c>
      <c r="D298" s="55" t="s">
        <v>417</v>
      </c>
      <c r="E298" s="56">
        <v>154</v>
      </c>
      <c r="F298" s="56">
        <v>204</v>
      </c>
      <c r="G298" s="56">
        <v>242</v>
      </c>
      <c r="H298" s="57">
        <v>7.9</v>
      </c>
      <c r="I298" s="56">
        <v>189</v>
      </c>
      <c r="J298" s="58">
        <f t="shared" si="57"/>
        <v>9.6300000000000008</v>
      </c>
      <c r="K298" s="58">
        <f t="shared" si="58"/>
        <v>18.75</v>
      </c>
      <c r="L298" s="58">
        <f t="shared" si="48"/>
        <v>0</v>
      </c>
      <c r="M298" s="58">
        <f t="shared" si="49"/>
        <v>12.750000000000002</v>
      </c>
      <c r="N298" s="58">
        <f t="shared" si="50"/>
        <v>8.35</v>
      </c>
      <c r="O298" s="58">
        <f t="shared" si="51"/>
        <v>49.480000000000004</v>
      </c>
      <c r="P298" s="58" t="str">
        <f t="shared" si="52"/>
        <v>D</v>
      </c>
      <c r="Q298" s="58" t="str">
        <f t="shared" si="53"/>
        <v>D</v>
      </c>
      <c r="R298" s="58" t="str">
        <f t="shared" si="54"/>
        <v>D</v>
      </c>
      <c r="S298" s="58" t="str">
        <f t="shared" si="55"/>
        <v>D</v>
      </c>
      <c r="T298" s="58" t="str">
        <f t="shared" si="56"/>
        <v>D</v>
      </c>
      <c r="U298" s="58" t="str">
        <f t="shared" si="59"/>
        <v>D</v>
      </c>
    </row>
    <row r="299" spans="1:21" ht="13.5" thickBot="1" x14ac:dyDescent="0.25">
      <c r="A299" s="10">
        <v>297</v>
      </c>
      <c r="B299" s="54" t="s">
        <v>49</v>
      </c>
      <c r="C299" s="53">
        <v>2013</v>
      </c>
      <c r="D299" s="55" t="s">
        <v>386</v>
      </c>
      <c r="E299" s="56">
        <v>152</v>
      </c>
      <c r="F299" s="56">
        <v>198</v>
      </c>
      <c r="G299" s="56">
        <v>244</v>
      </c>
      <c r="H299" s="57">
        <v>8.6999999999999993</v>
      </c>
      <c r="I299" s="56">
        <v>189</v>
      </c>
      <c r="J299" s="58">
        <f t="shared" si="57"/>
        <v>5.3500000000000005</v>
      </c>
      <c r="K299" s="58">
        <f t="shared" si="58"/>
        <v>9.75</v>
      </c>
      <c r="L299" s="58">
        <f t="shared" si="48"/>
        <v>0</v>
      </c>
      <c r="M299" s="58">
        <f t="shared" si="49"/>
        <v>18.749999999999993</v>
      </c>
      <c r="N299" s="58">
        <f t="shared" si="50"/>
        <v>8.35</v>
      </c>
      <c r="O299" s="58">
        <f t="shared" si="51"/>
        <v>42.199999999999996</v>
      </c>
      <c r="P299" s="58" t="str">
        <f t="shared" si="52"/>
        <v>D</v>
      </c>
      <c r="Q299" s="58" t="str">
        <f t="shared" si="53"/>
        <v>D</v>
      </c>
      <c r="R299" s="58" t="str">
        <f t="shared" si="54"/>
        <v>D</v>
      </c>
      <c r="S299" s="58" t="str">
        <f t="shared" si="55"/>
        <v>D</v>
      </c>
      <c r="T299" s="58" t="str">
        <f t="shared" si="56"/>
        <v>D</v>
      </c>
      <c r="U299" s="58" t="str">
        <f t="shared" si="59"/>
        <v>D</v>
      </c>
    </row>
    <row r="300" spans="1:21" ht="13.5" thickBot="1" x14ac:dyDescent="0.25">
      <c r="A300" s="10">
        <v>298</v>
      </c>
      <c r="B300" s="54" t="s">
        <v>180</v>
      </c>
      <c r="C300" s="53">
        <v>2014</v>
      </c>
      <c r="D300" s="55" t="s">
        <v>405</v>
      </c>
      <c r="E300" s="56">
        <v>156</v>
      </c>
      <c r="F300" s="56">
        <v>202</v>
      </c>
      <c r="G300" s="56">
        <v>238</v>
      </c>
      <c r="H300" s="57">
        <v>8.8000000000000007</v>
      </c>
      <c r="I300" s="56">
        <v>177</v>
      </c>
      <c r="J300" s="58">
        <f t="shared" si="57"/>
        <v>13.91</v>
      </c>
      <c r="K300" s="58">
        <f t="shared" si="58"/>
        <v>15.75</v>
      </c>
      <c r="L300" s="58">
        <f t="shared" si="48"/>
        <v>0</v>
      </c>
      <c r="M300" s="58">
        <f t="shared" si="49"/>
        <v>19.500000000000004</v>
      </c>
      <c r="N300" s="58">
        <f t="shared" si="50"/>
        <v>0</v>
      </c>
      <c r="O300" s="58">
        <f t="shared" si="51"/>
        <v>49.160000000000004</v>
      </c>
      <c r="P300" s="58" t="str">
        <f t="shared" si="52"/>
        <v>D</v>
      </c>
      <c r="Q300" s="58" t="str">
        <f t="shared" si="53"/>
        <v>D</v>
      </c>
      <c r="R300" s="58" t="str">
        <f t="shared" si="54"/>
        <v>D</v>
      </c>
      <c r="S300" s="58" t="str">
        <f t="shared" si="55"/>
        <v>D</v>
      </c>
      <c r="T300" s="58" t="str">
        <f t="shared" si="56"/>
        <v>D</v>
      </c>
      <c r="U300" s="58" t="str">
        <f t="shared" si="59"/>
        <v>D</v>
      </c>
    </row>
    <row r="301" spans="1:21" ht="13.5" thickBot="1" x14ac:dyDescent="0.25">
      <c r="A301" s="10">
        <v>299</v>
      </c>
      <c r="B301" s="54" t="s">
        <v>232</v>
      </c>
      <c r="C301" s="53">
        <v>2011</v>
      </c>
      <c r="D301" s="55" t="s">
        <v>391</v>
      </c>
      <c r="E301" s="56">
        <v>153</v>
      </c>
      <c r="F301" s="56">
        <v>198</v>
      </c>
      <c r="G301" s="56">
        <v>240</v>
      </c>
      <c r="H301" s="57">
        <v>8.67</v>
      </c>
      <c r="I301" s="56">
        <v>188</v>
      </c>
      <c r="J301" s="58">
        <f t="shared" si="57"/>
        <v>7.49</v>
      </c>
      <c r="K301" s="58">
        <f t="shared" si="58"/>
        <v>9.75</v>
      </c>
      <c r="L301" s="58">
        <f t="shared" si="48"/>
        <v>0</v>
      </c>
      <c r="M301" s="58">
        <f t="shared" si="49"/>
        <v>18.524999999999999</v>
      </c>
      <c r="N301" s="58">
        <f t="shared" si="50"/>
        <v>6.68</v>
      </c>
      <c r="O301" s="58">
        <f t="shared" si="51"/>
        <v>42.445</v>
      </c>
      <c r="P301" s="58" t="str">
        <f t="shared" si="52"/>
        <v>D</v>
      </c>
      <c r="Q301" s="58" t="str">
        <f t="shared" si="53"/>
        <v>D</v>
      </c>
      <c r="R301" s="58" t="str">
        <f t="shared" si="54"/>
        <v>D</v>
      </c>
      <c r="S301" s="58" t="str">
        <f t="shared" si="55"/>
        <v>D</v>
      </c>
      <c r="T301" s="58" t="str">
        <f t="shared" si="56"/>
        <v>D</v>
      </c>
      <c r="U301" s="58" t="str">
        <f t="shared" si="59"/>
        <v>D</v>
      </c>
    </row>
    <row r="302" spans="1:21" ht="13.5" thickBot="1" x14ac:dyDescent="0.25">
      <c r="A302" s="10">
        <v>300</v>
      </c>
      <c r="B302" s="54" t="s">
        <v>246</v>
      </c>
      <c r="C302" s="53">
        <v>2012</v>
      </c>
      <c r="D302" s="55" t="s">
        <v>394</v>
      </c>
      <c r="E302" s="56">
        <v>153</v>
      </c>
      <c r="F302" s="56">
        <v>198</v>
      </c>
      <c r="G302" s="56">
        <v>244</v>
      </c>
      <c r="H302" s="57">
        <v>8.67</v>
      </c>
      <c r="I302" s="56">
        <v>188</v>
      </c>
      <c r="J302" s="58">
        <f t="shared" si="57"/>
        <v>7.49</v>
      </c>
      <c r="K302" s="58">
        <f t="shared" si="58"/>
        <v>9.75</v>
      </c>
      <c r="L302" s="58">
        <f t="shared" si="48"/>
        <v>0</v>
      </c>
      <c r="M302" s="58">
        <f t="shared" si="49"/>
        <v>18.524999999999999</v>
      </c>
      <c r="N302" s="58">
        <f t="shared" si="50"/>
        <v>6.68</v>
      </c>
      <c r="O302" s="58">
        <f t="shared" si="51"/>
        <v>42.445</v>
      </c>
      <c r="P302" s="58" t="str">
        <f t="shared" si="52"/>
        <v>D</v>
      </c>
      <c r="Q302" s="58" t="str">
        <f t="shared" si="53"/>
        <v>D</v>
      </c>
      <c r="R302" s="58" t="str">
        <f t="shared" si="54"/>
        <v>D</v>
      </c>
      <c r="S302" s="58" t="str">
        <f t="shared" si="55"/>
        <v>D</v>
      </c>
      <c r="T302" s="58" t="str">
        <f t="shared" si="56"/>
        <v>D</v>
      </c>
      <c r="U302" s="58" t="str">
        <f t="shared" si="59"/>
        <v>D</v>
      </c>
    </row>
    <row r="303" spans="1:21" ht="13.5" thickBot="1" x14ac:dyDescent="0.25">
      <c r="A303" s="10">
        <v>301</v>
      </c>
      <c r="B303" s="54" t="s">
        <v>145</v>
      </c>
      <c r="C303" s="53">
        <v>2013</v>
      </c>
      <c r="D303" s="55" t="s">
        <v>384</v>
      </c>
      <c r="E303" s="56">
        <v>152</v>
      </c>
      <c r="F303" s="56">
        <v>198</v>
      </c>
      <c r="G303" s="56">
        <v>248</v>
      </c>
      <c r="H303" s="57">
        <v>5.6</v>
      </c>
      <c r="I303" s="56">
        <v>198</v>
      </c>
      <c r="J303" s="58">
        <f t="shared" si="57"/>
        <v>5.3500000000000005</v>
      </c>
      <c r="K303" s="58">
        <f t="shared" si="58"/>
        <v>9.75</v>
      </c>
      <c r="L303" s="58">
        <f t="shared" si="48"/>
        <v>2.25</v>
      </c>
      <c r="M303" s="58">
        <f t="shared" si="49"/>
        <v>0</v>
      </c>
      <c r="N303" s="58">
        <f t="shared" si="50"/>
        <v>23.38</v>
      </c>
      <c r="O303" s="58">
        <f t="shared" si="51"/>
        <v>40.730000000000004</v>
      </c>
      <c r="P303" s="58" t="str">
        <f t="shared" si="52"/>
        <v>D</v>
      </c>
      <c r="Q303" s="58" t="str">
        <f t="shared" si="53"/>
        <v>D</v>
      </c>
      <c r="R303" s="58" t="str">
        <f t="shared" si="54"/>
        <v>D</v>
      </c>
      <c r="S303" s="58" t="str">
        <f t="shared" si="55"/>
        <v>D</v>
      </c>
      <c r="T303" s="58" t="str">
        <f t="shared" si="56"/>
        <v>D</v>
      </c>
      <c r="U303" s="58" t="str">
        <f t="shared" si="59"/>
        <v>D</v>
      </c>
    </row>
    <row r="304" spans="1:21" ht="13.5" thickBot="1" x14ac:dyDescent="0.25">
      <c r="A304" s="10">
        <v>302</v>
      </c>
      <c r="B304" s="54" t="s">
        <v>146</v>
      </c>
      <c r="C304" s="53">
        <v>2012</v>
      </c>
      <c r="D304" s="55" t="s">
        <v>384</v>
      </c>
      <c r="E304" s="56">
        <v>153</v>
      </c>
      <c r="F304" s="56">
        <v>197</v>
      </c>
      <c r="G304" s="56">
        <v>250</v>
      </c>
      <c r="H304" s="57">
        <v>8.8000000000000007</v>
      </c>
      <c r="I304" s="56">
        <v>176</v>
      </c>
      <c r="J304" s="58">
        <f t="shared" si="57"/>
        <v>7.49</v>
      </c>
      <c r="K304" s="58">
        <f t="shared" si="58"/>
        <v>8.25</v>
      </c>
      <c r="L304" s="58">
        <f t="shared" si="48"/>
        <v>5.25</v>
      </c>
      <c r="M304" s="58">
        <f t="shared" si="49"/>
        <v>19.500000000000004</v>
      </c>
      <c r="N304" s="58">
        <f t="shared" si="50"/>
        <v>0</v>
      </c>
      <c r="O304" s="58">
        <f t="shared" si="51"/>
        <v>40.490000000000009</v>
      </c>
      <c r="P304" s="58" t="str">
        <f t="shared" si="52"/>
        <v>D</v>
      </c>
      <c r="Q304" s="58" t="str">
        <f t="shared" si="53"/>
        <v>D</v>
      </c>
      <c r="R304" s="58" t="str">
        <f t="shared" si="54"/>
        <v>D</v>
      </c>
      <c r="S304" s="58" t="str">
        <f t="shared" si="55"/>
        <v>D</v>
      </c>
      <c r="T304" s="58" t="str">
        <f t="shared" si="56"/>
        <v>D</v>
      </c>
      <c r="U304" s="58" t="str">
        <f t="shared" si="59"/>
        <v>D</v>
      </c>
    </row>
    <row r="305" spans="1:21" ht="13.5" thickBot="1" x14ac:dyDescent="0.25">
      <c r="A305" s="10">
        <v>303</v>
      </c>
      <c r="B305" s="54" t="s">
        <v>109</v>
      </c>
      <c r="C305" s="53">
        <v>2011</v>
      </c>
      <c r="D305" s="55" t="s">
        <v>392</v>
      </c>
      <c r="E305" s="56">
        <v>153</v>
      </c>
      <c r="F305" s="56">
        <v>203</v>
      </c>
      <c r="G305" s="56">
        <v>246</v>
      </c>
      <c r="H305" s="57">
        <v>8.8000000000000007</v>
      </c>
      <c r="I305" s="56">
        <v>174</v>
      </c>
      <c r="J305" s="58">
        <f t="shared" si="57"/>
        <v>7.49</v>
      </c>
      <c r="K305" s="58">
        <f t="shared" si="58"/>
        <v>17.25</v>
      </c>
      <c r="L305" s="58">
        <f t="shared" si="48"/>
        <v>0</v>
      </c>
      <c r="M305" s="58">
        <f t="shared" si="49"/>
        <v>19.500000000000004</v>
      </c>
      <c r="N305" s="58">
        <f t="shared" si="50"/>
        <v>0</v>
      </c>
      <c r="O305" s="58">
        <f t="shared" si="51"/>
        <v>44.240000000000009</v>
      </c>
      <c r="P305" s="58" t="str">
        <f t="shared" si="52"/>
        <v>D</v>
      </c>
      <c r="Q305" s="58" t="str">
        <f t="shared" si="53"/>
        <v>D</v>
      </c>
      <c r="R305" s="58" t="str">
        <f t="shared" si="54"/>
        <v>D</v>
      </c>
      <c r="S305" s="58" t="str">
        <f t="shared" si="55"/>
        <v>D</v>
      </c>
      <c r="T305" s="58" t="str">
        <f t="shared" si="56"/>
        <v>D</v>
      </c>
      <c r="U305" s="58" t="str">
        <f t="shared" si="59"/>
        <v>D</v>
      </c>
    </row>
    <row r="306" spans="1:21" ht="13.5" thickBot="1" x14ac:dyDescent="0.25">
      <c r="A306" s="10">
        <v>304</v>
      </c>
      <c r="B306" s="54" t="s">
        <v>251</v>
      </c>
      <c r="C306" s="53">
        <v>2012</v>
      </c>
      <c r="D306" s="55" t="s">
        <v>394</v>
      </c>
      <c r="E306" s="56">
        <v>157</v>
      </c>
      <c r="F306" s="56">
        <v>206</v>
      </c>
      <c r="G306" s="56">
        <v>248</v>
      </c>
      <c r="H306" s="57">
        <v>7.52</v>
      </c>
      <c r="I306" s="56">
        <v>182</v>
      </c>
      <c r="J306" s="58">
        <f t="shared" si="57"/>
        <v>16.05</v>
      </c>
      <c r="K306" s="58">
        <f t="shared" si="58"/>
        <v>21.75</v>
      </c>
      <c r="L306" s="58">
        <f t="shared" si="48"/>
        <v>2.25</v>
      </c>
      <c r="M306" s="58">
        <f t="shared" si="49"/>
        <v>9.899999999999995</v>
      </c>
      <c r="N306" s="58">
        <f t="shared" si="50"/>
        <v>0</v>
      </c>
      <c r="O306" s="58">
        <f t="shared" si="51"/>
        <v>49.949999999999989</v>
      </c>
      <c r="P306" s="58" t="str">
        <f t="shared" si="52"/>
        <v>D</v>
      </c>
      <c r="Q306" s="58" t="str">
        <f t="shared" si="53"/>
        <v>C</v>
      </c>
      <c r="R306" s="58" t="str">
        <f t="shared" si="54"/>
        <v>D</v>
      </c>
      <c r="S306" s="58" t="str">
        <f t="shared" si="55"/>
        <v>D</v>
      </c>
      <c r="T306" s="58" t="str">
        <f t="shared" si="56"/>
        <v>D</v>
      </c>
      <c r="U306" s="58" t="str">
        <f t="shared" si="59"/>
        <v>D</v>
      </c>
    </row>
    <row r="307" spans="1:21" ht="13.5" thickBot="1" x14ac:dyDescent="0.25">
      <c r="A307" s="10">
        <v>305</v>
      </c>
      <c r="B307" s="54" t="s">
        <v>116</v>
      </c>
      <c r="C307" s="53">
        <v>2011</v>
      </c>
      <c r="D307" s="55" t="s">
        <v>407</v>
      </c>
      <c r="E307" s="56">
        <v>152</v>
      </c>
      <c r="F307" s="56">
        <v>192</v>
      </c>
      <c r="G307" s="56">
        <v>238</v>
      </c>
      <c r="H307" s="57">
        <v>9</v>
      </c>
      <c r="I307" s="56">
        <v>188</v>
      </c>
      <c r="J307" s="58">
        <f t="shared" si="57"/>
        <v>5.3500000000000005</v>
      </c>
      <c r="K307" s="58">
        <f t="shared" si="58"/>
        <v>0.75</v>
      </c>
      <c r="L307" s="58">
        <f t="shared" si="48"/>
        <v>0</v>
      </c>
      <c r="M307" s="58">
        <f t="shared" si="49"/>
        <v>21</v>
      </c>
      <c r="N307" s="58">
        <f t="shared" si="50"/>
        <v>6.68</v>
      </c>
      <c r="O307" s="58">
        <f t="shared" si="51"/>
        <v>33.78</v>
      </c>
      <c r="P307" s="58" t="str">
        <f t="shared" si="52"/>
        <v>D</v>
      </c>
      <c r="Q307" s="58" t="str">
        <f t="shared" si="53"/>
        <v>D</v>
      </c>
      <c r="R307" s="58" t="str">
        <f t="shared" si="54"/>
        <v>D</v>
      </c>
      <c r="S307" s="58" t="str">
        <f t="shared" si="55"/>
        <v>D</v>
      </c>
      <c r="T307" s="58" t="str">
        <f t="shared" si="56"/>
        <v>D</v>
      </c>
      <c r="U307" s="58" t="str">
        <f t="shared" si="59"/>
        <v>D</v>
      </c>
    </row>
    <row r="308" spans="1:21" ht="13.5" thickBot="1" x14ac:dyDescent="0.25">
      <c r="A308" s="10">
        <v>306</v>
      </c>
      <c r="B308" s="54" t="s">
        <v>353</v>
      </c>
      <c r="C308" s="53">
        <v>2011</v>
      </c>
      <c r="D308" s="55" t="s">
        <v>414</v>
      </c>
      <c r="E308" s="56">
        <v>157</v>
      </c>
      <c r="F308" s="56">
        <v>205</v>
      </c>
      <c r="G308" s="56">
        <v>246</v>
      </c>
      <c r="H308" s="57">
        <v>7.76</v>
      </c>
      <c r="I308" s="56">
        <v>181</v>
      </c>
      <c r="J308" s="58">
        <f t="shared" si="57"/>
        <v>16.05</v>
      </c>
      <c r="K308" s="58">
        <f t="shared" si="58"/>
        <v>20.25</v>
      </c>
      <c r="L308" s="58">
        <f t="shared" si="48"/>
        <v>0</v>
      </c>
      <c r="M308" s="58">
        <f t="shared" si="49"/>
        <v>11.699999999999998</v>
      </c>
      <c r="N308" s="58">
        <f t="shared" si="50"/>
        <v>0</v>
      </c>
      <c r="O308" s="58">
        <f t="shared" si="51"/>
        <v>47.999999999999993</v>
      </c>
      <c r="P308" s="58" t="str">
        <f t="shared" si="52"/>
        <v>D</v>
      </c>
      <c r="Q308" s="58" t="str">
        <f t="shared" si="53"/>
        <v>C</v>
      </c>
      <c r="R308" s="58" t="str">
        <f t="shared" si="54"/>
        <v>D</v>
      </c>
      <c r="S308" s="58" t="str">
        <f t="shared" si="55"/>
        <v>D</v>
      </c>
      <c r="T308" s="58" t="str">
        <f t="shared" si="56"/>
        <v>D</v>
      </c>
      <c r="U308" s="58" t="str">
        <f t="shared" si="59"/>
        <v>D</v>
      </c>
    </row>
    <row r="309" spans="1:21" ht="13.5" thickBot="1" x14ac:dyDescent="0.25">
      <c r="A309" s="10">
        <v>307</v>
      </c>
      <c r="B309" s="54" t="s">
        <v>343</v>
      </c>
      <c r="C309" s="53">
        <v>2013</v>
      </c>
      <c r="D309" s="55" t="s">
        <v>0</v>
      </c>
      <c r="E309" s="56">
        <v>156</v>
      </c>
      <c r="F309" s="56">
        <v>205</v>
      </c>
      <c r="G309" s="56">
        <v>248</v>
      </c>
      <c r="H309" s="57">
        <v>7.57</v>
      </c>
      <c r="I309" s="56">
        <v>173</v>
      </c>
      <c r="J309" s="58">
        <f t="shared" si="57"/>
        <v>13.91</v>
      </c>
      <c r="K309" s="58">
        <f t="shared" si="58"/>
        <v>20.25</v>
      </c>
      <c r="L309" s="58">
        <f t="shared" si="48"/>
        <v>2.25</v>
      </c>
      <c r="M309" s="58">
        <f t="shared" si="49"/>
        <v>10.275</v>
      </c>
      <c r="N309" s="58">
        <f t="shared" si="50"/>
        <v>0</v>
      </c>
      <c r="O309" s="58">
        <f t="shared" si="51"/>
        <v>46.684999999999995</v>
      </c>
      <c r="P309" s="58" t="str">
        <f t="shared" si="52"/>
        <v>D</v>
      </c>
      <c r="Q309" s="58" t="str">
        <f t="shared" si="53"/>
        <v>C</v>
      </c>
      <c r="R309" s="58" t="str">
        <f t="shared" si="54"/>
        <v>D</v>
      </c>
      <c r="S309" s="58" t="str">
        <f t="shared" si="55"/>
        <v>D</v>
      </c>
      <c r="T309" s="58" t="str">
        <f t="shared" si="56"/>
        <v>D</v>
      </c>
      <c r="U309" s="58" t="str">
        <f t="shared" si="59"/>
        <v>D</v>
      </c>
    </row>
    <row r="310" spans="1:21" ht="13.5" thickBot="1" x14ac:dyDescent="0.25">
      <c r="A310" s="10">
        <v>308</v>
      </c>
      <c r="B310" s="54" t="s">
        <v>122</v>
      </c>
      <c r="C310" s="53">
        <v>2012</v>
      </c>
      <c r="D310" s="55" t="s">
        <v>395</v>
      </c>
      <c r="E310" s="56">
        <v>159</v>
      </c>
      <c r="F310" s="56">
        <v>207</v>
      </c>
      <c r="G310" s="56">
        <v>242</v>
      </c>
      <c r="H310" s="57">
        <v>7.2</v>
      </c>
      <c r="I310" s="56">
        <v>112</v>
      </c>
      <c r="J310" s="58">
        <f t="shared" si="57"/>
        <v>20.330000000000002</v>
      </c>
      <c r="K310" s="58">
        <f t="shared" si="58"/>
        <v>23.25</v>
      </c>
      <c r="L310" s="58">
        <f t="shared" si="48"/>
        <v>0</v>
      </c>
      <c r="M310" s="58">
        <f t="shared" si="49"/>
        <v>7.5</v>
      </c>
      <c r="N310" s="58">
        <f t="shared" si="50"/>
        <v>0</v>
      </c>
      <c r="O310" s="58">
        <f t="shared" si="51"/>
        <v>51.08</v>
      </c>
      <c r="P310" s="58" t="str">
        <f t="shared" si="52"/>
        <v>C</v>
      </c>
      <c r="Q310" s="58" t="str">
        <f t="shared" si="53"/>
        <v>C</v>
      </c>
      <c r="R310" s="58" t="str">
        <f t="shared" si="54"/>
        <v>D</v>
      </c>
      <c r="S310" s="58" t="str">
        <f t="shared" si="55"/>
        <v>D</v>
      </c>
      <c r="T310" s="58" t="str">
        <f t="shared" si="56"/>
        <v>D</v>
      </c>
      <c r="U310" s="58" t="str">
        <f t="shared" si="59"/>
        <v>D</v>
      </c>
    </row>
    <row r="311" spans="1:21" ht="13.5" thickBot="1" x14ac:dyDescent="0.25">
      <c r="A311" s="10">
        <v>309</v>
      </c>
      <c r="B311" s="54" t="s">
        <v>60</v>
      </c>
      <c r="C311" s="53">
        <v>2013</v>
      </c>
      <c r="D311" s="55" t="s">
        <v>401</v>
      </c>
      <c r="E311" s="56">
        <v>148</v>
      </c>
      <c r="F311" s="56">
        <v>193</v>
      </c>
      <c r="G311" s="56">
        <v>232</v>
      </c>
      <c r="H311" s="57">
        <v>9.9</v>
      </c>
      <c r="I311" s="56">
        <v>160</v>
      </c>
      <c r="J311" s="58">
        <f t="shared" si="57"/>
        <v>0</v>
      </c>
      <c r="K311" s="58">
        <f t="shared" si="58"/>
        <v>2.25</v>
      </c>
      <c r="L311" s="58">
        <f t="shared" si="48"/>
        <v>0</v>
      </c>
      <c r="M311" s="58">
        <f t="shared" si="49"/>
        <v>27.75</v>
      </c>
      <c r="N311" s="58">
        <f t="shared" si="50"/>
        <v>0</v>
      </c>
      <c r="O311" s="58">
        <f t="shared" si="51"/>
        <v>30</v>
      </c>
      <c r="P311" s="58" t="str">
        <f t="shared" si="52"/>
        <v>D</v>
      </c>
      <c r="Q311" s="58" t="str">
        <f t="shared" si="53"/>
        <v>D</v>
      </c>
      <c r="R311" s="58" t="str">
        <f t="shared" si="54"/>
        <v>D</v>
      </c>
      <c r="S311" s="58" t="str">
        <f t="shared" si="55"/>
        <v>D</v>
      </c>
      <c r="T311" s="58" t="str">
        <f t="shared" si="56"/>
        <v>D</v>
      </c>
      <c r="U311" s="58" t="str">
        <f t="shared" si="59"/>
        <v>D</v>
      </c>
    </row>
    <row r="312" spans="1:21" ht="13.5" thickBot="1" x14ac:dyDescent="0.25">
      <c r="A312" s="10">
        <v>310</v>
      </c>
      <c r="B312" s="54" t="s">
        <v>10</v>
      </c>
      <c r="C312" s="53">
        <v>2012</v>
      </c>
      <c r="D312" s="55" t="s">
        <v>412</v>
      </c>
      <c r="E312" s="56">
        <v>155</v>
      </c>
      <c r="F312" s="56">
        <v>204</v>
      </c>
      <c r="G312" s="56">
        <v>244</v>
      </c>
      <c r="H312" s="57">
        <v>8</v>
      </c>
      <c r="I312" s="56">
        <v>164</v>
      </c>
      <c r="J312" s="58">
        <f t="shared" si="57"/>
        <v>11.770000000000001</v>
      </c>
      <c r="K312" s="58">
        <f t="shared" si="58"/>
        <v>18.75</v>
      </c>
      <c r="L312" s="58">
        <f t="shared" si="48"/>
        <v>0</v>
      </c>
      <c r="M312" s="58">
        <f t="shared" si="49"/>
        <v>13.499999999999998</v>
      </c>
      <c r="N312" s="58">
        <f t="shared" si="50"/>
        <v>0</v>
      </c>
      <c r="O312" s="58">
        <f t="shared" si="51"/>
        <v>44.02</v>
      </c>
      <c r="P312" s="58" t="str">
        <f t="shared" si="52"/>
        <v>D</v>
      </c>
      <c r="Q312" s="58" t="str">
        <f t="shared" si="53"/>
        <v>D</v>
      </c>
      <c r="R312" s="58" t="str">
        <f t="shared" si="54"/>
        <v>D</v>
      </c>
      <c r="S312" s="58" t="str">
        <f t="shared" si="55"/>
        <v>D</v>
      </c>
      <c r="T312" s="58" t="str">
        <f t="shared" si="56"/>
        <v>D</v>
      </c>
      <c r="U312" s="58" t="str">
        <f t="shared" si="59"/>
        <v>D</v>
      </c>
    </row>
    <row r="313" spans="1:21" ht="13.5" thickBot="1" x14ac:dyDescent="0.25">
      <c r="A313" s="10">
        <v>311</v>
      </c>
      <c r="B313" s="54" t="s">
        <v>59</v>
      </c>
      <c r="C313" s="53">
        <v>2012</v>
      </c>
      <c r="D313" s="55" t="s">
        <v>401</v>
      </c>
      <c r="E313" s="56">
        <v>152</v>
      </c>
      <c r="F313" s="56">
        <v>198</v>
      </c>
      <c r="G313" s="56">
        <v>246</v>
      </c>
      <c r="H313" s="57">
        <v>7.2</v>
      </c>
      <c r="I313" s="56">
        <v>192</v>
      </c>
      <c r="J313" s="58">
        <f t="shared" si="57"/>
        <v>5.3500000000000005</v>
      </c>
      <c r="K313" s="58">
        <f t="shared" si="58"/>
        <v>9.75</v>
      </c>
      <c r="L313" s="58">
        <f t="shared" si="48"/>
        <v>0</v>
      </c>
      <c r="M313" s="58">
        <f t="shared" si="49"/>
        <v>7.5</v>
      </c>
      <c r="N313" s="58">
        <f t="shared" si="50"/>
        <v>13.36</v>
      </c>
      <c r="O313" s="58">
        <f t="shared" si="51"/>
        <v>35.96</v>
      </c>
      <c r="P313" s="58" t="str">
        <f t="shared" si="52"/>
        <v>D</v>
      </c>
      <c r="Q313" s="58" t="str">
        <f t="shared" si="53"/>
        <v>D</v>
      </c>
      <c r="R313" s="58" t="str">
        <f t="shared" si="54"/>
        <v>D</v>
      </c>
      <c r="S313" s="58" t="str">
        <f t="shared" si="55"/>
        <v>D</v>
      </c>
      <c r="T313" s="58" t="str">
        <f t="shared" si="56"/>
        <v>D</v>
      </c>
      <c r="U313" s="58" t="str">
        <f t="shared" si="59"/>
        <v>D</v>
      </c>
    </row>
    <row r="314" spans="1:21" ht="13.5" thickBot="1" x14ac:dyDescent="0.25">
      <c r="A314" s="10">
        <v>312</v>
      </c>
      <c r="B314" s="54" t="s">
        <v>89</v>
      </c>
      <c r="C314" s="53">
        <v>2011</v>
      </c>
      <c r="D314" s="55" t="s">
        <v>415</v>
      </c>
      <c r="E314" s="56">
        <v>150</v>
      </c>
      <c r="F314" s="56">
        <v>197</v>
      </c>
      <c r="G314" s="56">
        <v>240</v>
      </c>
      <c r="H314" s="57">
        <v>8.9</v>
      </c>
      <c r="I314" s="56">
        <v>186</v>
      </c>
      <c r="J314" s="58">
        <f t="shared" si="57"/>
        <v>1.07</v>
      </c>
      <c r="K314" s="58">
        <f t="shared" si="58"/>
        <v>8.25</v>
      </c>
      <c r="L314" s="58">
        <f t="shared" si="48"/>
        <v>0</v>
      </c>
      <c r="M314" s="58">
        <f t="shared" si="49"/>
        <v>20.25</v>
      </c>
      <c r="N314" s="58">
        <f t="shared" si="50"/>
        <v>3.34</v>
      </c>
      <c r="O314" s="58">
        <f t="shared" si="51"/>
        <v>32.909999999999997</v>
      </c>
      <c r="P314" s="58" t="str">
        <f t="shared" si="52"/>
        <v>D</v>
      </c>
      <c r="Q314" s="58" t="str">
        <f t="shared" si="53"/>
        <v>D</v>
      </c>
      <c r="R314" s="58" t="str">
        <f t="shared" si="54"/>
        <v>D</v>
      </c>
      <c r="S314" s="58" t="str">
        <f t="shared" si="55"/>
        <v>D</v>
      </c>
      <c r="T314" s="58" t="str">
        <f t="shared" si="56"/>
        <v>D</v>
      </c>
      <c r="U314" s="58" t="str">
        <f t="shared" si="59"/>
        <v>D</v>
      </c>
    </row>
    <row r="315" spans="1:21" ht="13.5" thickBot="1" x14ac:dyDescent="0.25">
      <c r="A315" s="10">
        <v>313</v>
      </c>
      <c r="B315" s="54" t="s">
        <v>285</v>
      </c>
      <c r="C315" s="53">
        <v>2011</v>
      </c>
      <c r="D315" s="55" t="s">
        <v>383</v>
      </c>
      <c r="E315" s="56">
        <v>159</v>
      </c>
      <c r="F315" s="56">
        <v>206</v>
      </c>
      <c r="G315" s="56">
        <v>244</v>
      </c>
      <c r="H315" s="57">
        <v>7.13</v>
      </c>
      <c r="I315" s="56">
        <v>160</v>
      </c>
      <c r="J315" s="58">
        <f t="shared" si="57"/>
        <v>20.330000000000002</v>
      </c>
      <c r="K315" s="58">
        <f t="shared" si="58"/>
        <v>21.75</v>
      </c>
      <c r="L315" s="58">
        <f t="shared" si="48"/>
        <v>0</v>
      </c>
      <c r="M315" s="58">
        <f t="shared" si="49"/>
        <v>6.9749999999999979</v>
      </c>
      <c r="N315" s="58">
        <f t="shared" si="50"/>
        <v>0</v>
      </c>
      <c r="O315" s="58">
        <f t="shared" si="51"/>
        <v>49.054999999999993</v>
      </c>
      <c r="P315" s="58" t="str">
        <f t="shared" si="52"/>
        <v>C</v>
      </c>
      <c r="Q315" s="58" t="str">
        <f t="shared" si="53"/>
        <v>C</v>
      </c>
      <c r="R315" s="58" t="str">
        <f t="shared" si="54"/>
        <v>D</v>
      </c>
      <c r="S315" s="58" t="str">
        <f t="shared" si="55"/>
        <v>D</v>
      </c>
      <c r="T315" s="58" t="str">
        <f t="shared" si="56"/>
        <v>D</v>
      </c>
      <c r="U315" s="58" t="str">
        <f t="shared" si="59"/>
        <v>D</v>
      </c>
    </row>
    <row r="316" spans="1:21" ht="13.5" thickBot="1" x14ac:dyDescent="0.25">
      <c r="A316" s="10">
        <v>314</v>
      </c>
      <c r="B316" s="54" t="s">
        <v>106</v>
      </c>
      <c r="C316" s="53">
        <v>2012</v>
      </c>
      <c r="D316" s="55" t="s">
        <v>392</v>
      </c>
      <c r="E316" s="56">
        <v>156</v>
      </c>
      <c r="F316" s="56">
        <v>200</v>
      </c>
      <c r="G316" s="56">
        <v>244</v>
      </c>
      <c r="H316" s="57">
        <v>8.1</v>
      </c>
      <c r="I316" s="56">
        <v>183</v>
      </c>
      <c r="J316" s="58">
        <f t="shared" si="57"/>
        <v>13.91</v>
      </c>
      <c r="K316" s="58">
        <f t="shared" si="58"/>
        <v>12.75</v>
      </c>
      <c r="L316" s="58">
        <f t="shared" si="48"/>
        <v>0</v>
      </c>
      <c r="M316" s="58">
        <f t="shared" si="49"/>
        <v>14.249999999999996</v>
      </c>
      <c r="N316" s="58">
        <f t="shared" si="50"/>
        <v>0</v>
      </c>
      <c r="O316" s="58">
        <f t="shared" si="51"/>
        <v>40.909999999999997</v>
      </c>
      <c r="P316" s="58" t="str">
        <f t="shared" si="52"/>
        <v>D</v>
      </c>
      <c r="Q316" s="58" t="str">
        <f t="shared" si="53"/>
        <v>D</v>
      </c>
      <c r="R316" s="58" t="str">
        <f t="shared" si="54"/>
        <v>D</v>
      </c>
      <c r="S316" s="58" t="str">
        <f t="shared" si="55"/>
        <v>D</v>
      </c>
      <c r="T316" s="58" t="str">
        <f t="shared" si="56"/>
        <v>D</v>
      </c>
      <c r="U316" s="58" t="str">
        <f t="shared" si="59"/>
        <v>D</v>
      </c>
    </row>
    <row r="317" spans="1:21" ht="13.5" thickBot="1" x14ac:dyDescent="0.25">
      <c r="A317" s="10">
        <v>315</v>
      </c>
      <c r="B317" s="54" t="s">
        <v>226</v>
      </c>
      <c r="C317" s="53">
        <v>2011</v>
      </c>
      <c r="D317" s="55" t="s">
        <v>391</v>
      </c>
      <c r="E317" s="56">
        <v>160</v>
      </c>
      <c r="F317" s="56">
        <v>213</v>
      </c>
      <c r="G317" s="56">
        <v>246</v>
      </c>
      <c r="H317" s="57">
        <v>5.49</v>
      </c>
      <c r="I317" s="56">
        <v>166</v>
      </c>
      <c r="J317" s="58">
        <f t="shared" si="57"/>
        <v>22.470000000000002</v>
      </c>
      <c r="K317" s="58">
        <f t="shared" si="58"/>
        <v>32.25</v>
      </c>
      <c r="L317" s="58">
        <f t="shared" si="48"/>
        <v>0</v>
      </c>
      <c r="M317" s="58">
        <f t="shared" si="49"/>
        <v>0</v>
      </c>
      <c r="N317" s="58">
        <f t="shared" si="50"/>
        <v>0</v>
      </c>
      <c r="O317" s="58">
        <f t="shared" si="51"/>
        <v>54.72</v>
      </c>
      <c r="P317" s="58" t="str">
        <f t="shared" si="52"/>
        <v>C</v>
      </c>
      <c r="Q317" s="58" t="str">
        <f t="shared" si="53"/>
        <v>B</v>
      </c>
      <c r="R317" s="58" t="str">
        <f t="shared" si="54"/>
        <v>D</v>
      </c>
      <c r="S317" s="58" t="str">
        <f t="shared" si="55"/>
        <v>D</v>
      </c>
      <c r="T317" s="58" t="str">
        <f t="shared" si="56"/>
        <v>D</v>
      </c>
      <c r="U317" s="58" t="str">
        <f t="shared" si="59"/>
        <v>D</v>
      </c>
    </row>
    <row r="318" spans="1:21" ht="13.5" thickBot="1" x14ac:dyDescent="0.25">
      <c r="A318" s="10">
        <v>316</v>
      </c>
      <c r="B318" s="54" t="s">
        <v>113</v>
      </c>
      <c r="C318" s="53">
        <v>2011</v>
      </c>
      <c r="D318" s="55" t="s">
        <v>407</v>
      </c>
      <c r="E318" s="56">
        <v>150</v>
      </c>
      <c r="F318" s="56">
        <v>197</v>
      </c>
      <c r="G318" s="56">
        <v>246</v>
      </c>
      <c r="H318" s="57">
        <v>9</v>
      </c>
      <c r="I318" s="56">
        <v>185</v>
      </c>
      <c r="J318" s="58">
        <f t="shared" si="57"/>
        <v>1.07</v>
      </c>
      <c r="K318" s="58">
        <f t="shared" si="58"/>
        <v>8.25</v>
      </c>
      <c r="L318" s="58">
        <f t="shared" si="48"/>
        <v>0</v>
      </c>
      <c r="M318" s="58">
        <f t="shared" si="49"/>
        <v>21</v>
      </c>
      <c r="N318" s="58">
        <f t="shared" si="50"/>
        <v>1.67</v>
      </c>
      <c r="O318" s="58">
        <f t="shared" si="51"/>
        <v>31.990000000000002</v>
      </c>
      <c r="P318" s="58" t="str">
        <f t="shared" si="52"/>
        <v>D</v>
      </c>
      <c r="Q318" s="58" t="str">
        <f t="shared" si="53"/>
        <v>D</v>
      </c>
      <c r="R318" s="58" t="str">
        <f t="shared" si="54"/>
        <v>D</v>
      </c>
      <c r="S318" s="58" t="str">
        <f t="shared" si="55"/>
        <v>D</v>
      </c>
      <c r="T318" s="58" t="str">
        <f t="shared" si="56"/>
        <v>D</v>
      </c>
      <c r="U318" s="58" t="str">
        <f t="shared" si="59"/>
        <v>D</v>
      </c>
    </row>
    <row r="319" spans="1:21" ht="13.5" thickBot="1" x14ac:dyDescent="0.25">
      <c r="A319" s="10">
        <v>317</v>
      </c>
      <c r="B319" s="54" t="s">
        <v>144</v>
      </c>
      <c r="C319" s="53">
        <v>2012</v>
      </c>
      <c r="D319" s="55" t="s">
        <v>384</v>
      </c>
      <c r="E319" s="56">
        <v>158</v>
      </c>
      <c r="F319" s="56">
        <v>204</v>
      </c>
      <c r="G319" s="56">
        <v>244</v>
      </c>
      <c r="H319" s="57">
        <v>7.3</v>
      </c>
      <c r="I319" s="56">
        <v>157</v>
      </c>
      <c r="J319" s="58">
        <f t="shared" si="57"/>
        <v>18.190000000000001</v>
      </c>
      <c r="K319" s="58">
        <f t="shared" si="58"/>
        <v>18.75</v>
      </c>
      <c r="L319" s="58">
        <f t="shared" si="48"/>
        <v>0</v>
      </c>
      <c r="M319" s="58">
        <f t="shared" si="49"/>
        <v>8.2499999999999964</v>
      </c>
      <c r="N319" s="58">
        <f t="shared" si="50"/>
        <v>0</v>
      </c>
      <c r="O319" s="58">
        <f t="shared" si="51"/>
        <v>45.19</v>
      </c>
      <c r="P319" s="58" t="str">
        <f t="shared" si="52"/>
        <v>D</v>
      </c>
      <c r="Q319" s="58" t="str">
        <f t="shared" si="53"/>
        <v>D</v>
      </c>
      <c r="R319" s="58" t="str">
        <f t="shared" si="54"/>
        <v>D</v>
      </c>
      <c r="S319" s="58" t="str">
        <f t="shared" si="55"/>
        <v>D</v>
      </c>
      <c r="T319" s="58" t="str">
        <f t="shared" si="56"/>
        <v>D</v>
      </c>
      <c r="U319" s="58" t="str">
        <f t="shared" si="59"/>
        <v>D</v>
      </c>
    </row>
    <row r="320" spans="1:21" ht="13.5" thickBot="1" x14ac:dyDescent="0.25">
      <c r="A320" s="10">
        <v>318</v>
      </c>
      <c r="B320" s="54" t="s">
        <v>141</v>
      </c>
      <c r="C320" s="53">
        <v>2012</v>
      </c>
      <c r="D320" s="55" t="s">
        <v>390</v>
      </c>
      <c r="E320" s="56">
        <v>146</v>
      </c>
      <c r="F320" s="56">
        <v>194</v>
      </c>
      <c r="G320" s="56">
        <v>234</v>
      </c>
      <c r="H320" s="57">
        <v>9.5</v>
      </c>
      <c r="I320" s="56">
        <v>177</v>
      </c>
      <c r="J320" s="58">
        <f t="shared" si="57"/>
        <v>0</v>
      </c>
      <c r="K320" s="58">
        <f t="shared" si="58"/>
        <v>3.75</v>
      </c>
      <c r="L320" s="58">
        <f t="shared" si="48"/>
        <v>0</v>
      </c>
      <c r="M320" s="58">
        <f t="shared" si="49"/>
        <v>24.75</v>
      </c>
      <c r="N320" s="58">
        <f t="shared" si="50"/>
        <v>0</v>
      </c>
      <c r="O320" s="58">
        <f t="shared" si="51"/>
        <v>28.5</v>
      </c>
      <c r="P320" s="58" t="str">
        <f t="shared" si="52"/>
        <v>D</v>
      </c>
      <c r="Q320" s="58" t="str">
        <f t="shared" si="53"/>
        <v>D</v>
      </c>
      <c r="R320" s="58" t="str">
        <f t="shared" si="54"/>
        <v>D</v>
      </c>
      <c r="S320" s="58" t="str">
        <f t="shared" si="55"/>
        <v>D</v>
      </c>
      <c r="T320" s="58" t="str">
        <f t="shared" si="56"/>
        <v>D</v>
      </c>
      <c r="U320" s="58" t="str">
        <f t="shared" si="59"/>
        <v>D</v>
      </c>
    </row>
    <row r="321" spans="1:21" ht="13.5" thickBot="1" x14ac:dyDescent="0.25">
      <c r="A321" s="10">
        <v>319</v>
      </c>
      <c r="B321" s="54" t="s">
        <v>325</v>
      </c>
      <c r="C321" s="53">
        <v>2011</v>
      </c>
      <c r="D321" s="55" t="s">
        <v>402</v>
      </c>
      <c r="E321" s="56">
        <v>150</v>
      </c>
      <c r="F321" s="56">
        <v>193</v>
      </c>
      <c r="G321" s="56">
        <v>238</v>
      </c>
      <c r="H321" s="57">
        <v>8.16</v>
      </c>
      <c r="I321" s="56">
        <v>190</v>
      </c>
      <c r="J321" s="58">
        <f t="shared" si="57"/>
        <v>1.07</v>
      </c>
      <c r="K321" s="58">
        <f t="shared" si="58"/>
        <v>2.25</v>
      </c>
      <c r="L321" s="58">
        <f t="shared" si="48"/>
        <v>0</v>
      </c>
      <c r="M321" s="58">
        <f t="shared" si="49"/>
        <v>14.7</v>
      </c>
      <c r="N321" s="58">
        <f t="shared" si="50"/>
        <v>10.02</v>
      </c>
      <c r="O321" s="58">
        <f t="shared" si="51"/>
        <v>28.04</v>
      </c>
      <c r="P321" s="58" t="str">
        <f t="shared" si="52"/>
        <v>D</v>
      </c>
      <c r="Q321" s="58" t="str">
        <f t="shared" si="53"/>
        <v>D</v>
      </c>
      <c r="R321" s="58" t="str">
        <f t="shared" si="54"/>
        <v>D</v>
      </c>
      <c r="S321" s="58" t="str">
        <f t="shared" si="55"/>
        <v>D</v>
      </c>
      <c r="T321" s="58" t="str">
        <f t="shared" si="56"/>
        <v>D</v>
      </c>
      <c r="U321" s="58" t="str">
        <f t="shared" si="59"/>
        <v>D</v>
      </c>
    </row>
    <row r="322" spans="1:21" ht="13.5" thickBot="1" x14ac:dyDescent="0.25">
      <c r="A322" s="10">
        <v>320</v>
      </c>
      <c r="B322" s="54" t="s">
        <v>139</v>
      </c>
      <c r="C322" s="53">
        <v>2012</v>
      </c>
      <c r="D322" s="55" t="s">
        <v>390</v>
      </c>
      <c r="E322" s="56">
        <v>154</v>
      </c>
      <c r="F322" s="56">
        <v>194</v>
      </c>
      <c r="G322" s="56">
        <v>246</v>
      </c>
      <c r="H322" s="57">
        <v>6.3</v>
      </c>
      <c r="I322" s="56">
        <v>195</v>
      </c>
      <c r="J322" s="58">
        <f t="shared" si="57"/>
        <v>9.6300000000000008</v>
      </c>
      <c r="K322" s="58">
        <f t="shared" si="58"/>
        <v>3.75</v>
      </c>
      <c r="L322" s="58">
        <f t="shared" si="48"/>
        <v>0</v>
      </c>
      <c r="M322" s="58">
        <f t="shared" si="49"/>
        <v>0.74999999999999734</v>
      </c>
      <c r="N322" s="58">
        <f t="shared" si="50"/>
        <v>18.369999999999997</v>
      </c>
      <c r="O322" s="58">
        <f t="shared" si="51"/>
        <v>32.5</v>
      </c>
      <c r="P322" s="58" t="str">
        <f t="shared" si="52"/>
        <v>D</v>
      </c>
      <c r="Q322" s="58" t="str">
        <f t="shared" si="53"/>
        <v>D</v>
      </c>
      <c r="R322" s="58" t="str">
        <f t="shared" si="54"/>
        <v>D</v>
      </c>
      <c r="S322" s="58" t="str">
        <f t="shared" si="55"/>
        <v>D</v>
      </c>
      <c r="T322" s="58" t="str">
        <f t="shared" si="56"/>
        <v>D</v>
      </c>
      <c r="U322" s="58" t="str">
        <f t="shared" si="59"/>
        <v>D</v>
      </c>
    </row>
    <row r="323" spans="1:21" ht="13.5" thickBot="1" x14ac:dyDescent="0.25">
      <c r="A323" s="10">
        <v>321</v>
      </c>
      <c r="B323" s="54" t="s">
        <v>328</v>
      </c>
      <c r="C323" s="53">
        <v>2011</v>
      </c>
      <c r="D323" s="55" t="s">
        <v>402</v>
      </c>
      <c r="E323" s="56">
        <v>157</v>
      </c>
      <c r="F323" s="56">
        <v>203</v>
      </c>
      <c r="G323" s="56">
        <v>242</v>
      </c>
      <c r="H323" s="57">
        <v>7.17</v>
      </c>
      <c r="I323" s="56">
        <v>172</v>
      </c>
      <c r="J323" s="58">
        <f t="shared" si="57"/>
        <v>16.05</v>
      </c>
      <c r="K323" s="58">
        <f t="shared" si="58"/>
        <v>17.25</v>
      </c>
      <c r="L323" s="58">
        <f t="shared" ref="L323:L381" si="60">MAX(0,(G323-246.5)*1.5)</f>
        <v>0</v>
      </c>
      <c r="M323" s="58">
        <f t="shared" ref="M323:M381" si="61">MAX(0,(H323-6.2)*7.5)</f>
        <v>7.2749999999999986</v>
      </c>
      <c r="N323" s="58">
        <f t="shared" ref="N323:N381" si="62">MAX(0,(I323-184)*1.67)</f>
        <v>0</v>
      </c>
      <c r="O323" s="58">
        <f t="shared" ref="O323:O381" si="63">+SUM(J323:N323)</f>
        <v>40.574999999999996</v>
      </c>
      <c r="P323" s="58" t="str">
        <f t="shared" ref="P323:P381" si="64">IF(J323&gt;=65*0.5,"A",IF(J323&gt;=50*0.5,"B",IF(J323&gt;=40*0.5,"C","D")))</f>
        <v>D</v>
      </c>
      <c r="Q323" s="58" t="str">
        <f t="shared" ref="Q323:Q381" si="65">IF(K323&gt;=65*0.5,"A",IF(K323&gt;=50*0.5,"B",IF(K323&gt;=40*0.5,"C","D")))</f>
        <v>D</v>
      </c>
      <c r="R323" s="58" t="str">
        <f t="shared" ref="R323:R381" si="66">IF(L323&gt;=65,"A",IF(L323&gt;=50,"B",IF(L323&gt;=40,"C","D")))</f>
        <v>D</v>
      </c>
      <c r="S323" s="58" t="str">
        <f t="shared" ref="S323:S381" si="67">IF(M323&gt;=65,"A",IF(M323&gt;=50,"B",IF(M323&gt;=40,"C","D")))</f>
        <v>D</v>
      </c>
      <c r="T323" s="58" t="str">
        <f t="shared" ref="T323:T381" si="68">IF(N323&gt;=65,"A",IF(N323&gt;=50,"B",IF(N323&gt;=40,"C","D")))</f>
        <v>D</v>
      </c>
      <c r="U323" s="58" t="str">
        <f t="shared" si="59"/>
        <v>D</v>
      </c>
    </row>
    <row r="324" spans="1:21" ht="13.5" thickBot="1" x14ac:dyDescent="0.25">
      <c r="A324" s="10">
        <v>322</v>
      </c>
      <c r="B324" s="54" t="s">
        <v>321</v>
      </c>
      <c r="C324" s="53">
        <v>2011</v>
      </c>
      <c r="D324" s="55" t="s">
        <v>396</v>
      </c>
      <c r="E324" s="56">
        <v>159</v>
      </c>
      <c r="F324" s="56">
        <v>206</v>
      </c>
      <c r="G324" s="56">
        <v>242</v>
      </c>
      <c r="H324" s="57">
        <v>6.47</v>
      </c>
      <c r="I324" s="56">
        <v>166</v>
      </c>
      <c r="J324" s="58">
        <f t="shared" ref="J324:J381" si="69">MAX(0,(E324-149.5)*2.14)</f>
        <v>20.330000000000002</v>
      </c>
      <c r="K324" s="58">
        <f t="shared" ref="K324:K381" si="70">MAX(0,(F324-191.5)*1.5)</f>
        <v>21.75</v>
      </c>
      <c r="L324" s="58">
        <f t="shared" si="60"/>
        <v>0</v>
      </c>
      <c r="M324" s="58">
        <f t="shared" si="61"/>
        <v>2.0249999999999968</v>
      </c>
      <c r="N324" s="58">
        <f t="shared" si="62"/>
        <v>0</v>
      </c>
      <c r="O324" s="58">
        <f t="shared" si="63"/>
        <v>44.104999999999997</v>
      </c>
      <c r="P324" s="58" t="str">
        <f t="shared" si="64"/>
        <v>C</v>
      </c>
      <c r="Q324" s="58" t="str">
        <f t="shared" si="65"/>
        <v>C</v>
      </c>
      <c r="R324" s="58" t="str">
        <f t="shared" si="66"/>
        <v>D</v>
      </c>
      <c r="S324" s="58" t="str">
        <f t="shared" si="67"/>
        <v>D</v>
      </c>
      <c r="T324" s="58" t="str">
        <f t="shared" si="68"/>
        <v>D</v>
      </c>
      <c r="U324" s="58" t="str">
        <f t="shared" ref="U324:U381" si="71">+IF(J324*0.5+K324*0.5+L324+M324+N324&gt;=(0.5+0.5+1+1+1)*65,"A",IF(J324*0.5+K324*0.5+L324+M324+N324&gt;=(0.5+0.5+1+1+1)*50,"B",IF(J324*0.5+K324*0.5+L324+M324+N324&gt;=(0.5+0.5+1+1+1)*40,"C","D")))</f>
        <v>D</v>
      </c>
    </row>
    <row r="325" spans="1:21" ht="13.5" thickBot="1" x14ac:dyDescent="0.25">
      <c r="A325" s="10">
        <v>323</v>
      </c>
      <c r="B325" s="54" t="s">
        <v>128</v>
      </c>
      <c r="C325" s="53">
        <v>2012</v>
      </c>
      <c r="D325" s="55" t="s">
        <v>409</v>
      </c>
      <c r="E325" s="56">
        <v>152</v>
      </c>
      <c r="F325" s="56">
        <v>200</v>
      </c>
      <c r="G325" s="56">
        <v>242</v>
      </c>
      <c r="H325" s="57">
        <v>7.8</v>
      </c>
      <c r="I325" s="56">
        <v>185</v>
      </c>
      <c r="J325" s="58">
        <f t="shared" si="69"/>
        <v>5.3500000000000005</v>
      </c>
      <c r="K325" s="58">
        <f t="shared" si="70"/>
        <v>12.75</v>
      </c>
      <c r="L325" s="58">
        <f t="shared" si="60"/>
        <v>0</v>
      </c>
      <c r="M325" s="58">
        <f t="shared" si="61"/>
        <v>11.999999999999996</v>
      </c>
      <c r="N325" s="58">
        <f t="shared" si="62"/>
        <v>1.67</v>
      </c>
      <c r="O325" s="58">
        <f t="shared" si="63"/>
        <v>31.769999999999996</v>
      </c>
      <c r="P325" s="58" t="str">
        <f t="shared" si="64"/>
        <v>D</v>
      </c>
      <c r="Q325" s="58" t="str">
        <f t="shared" si="65"/>
        <v>D</v>
      </c>
      <c r="R325" s="58" t="str">
        <f t="shared" si="66"/>
        <v>D</v>
      </c>
      <c r="S325" s="58" t="str">
        <f t="shared" si="67"/>
        <v>D</v>
      </c>
      <c r="T325" s="58" t="str">
        <f t="shared" si="68"/>
        <v>D</v>
      </c>
      <c r="U325" s="58" t="str">
        <f t="shared" si="71"/>
        <v>D</v>
      </c>
    </row>
    <row r="326" spans="1:21" ht="13.5" thickBot="1" x14ac:dyDescent="0.25">
      <c r="A326" s="10">
        <v>324</v>
      </c>
      <c r="B326" s="54" t="s">
        <v>95</v>
      </c>
      <c r="C326" s="53">
        <v>2011</v>
      </c>
      <c r="D326" s="55" t="s">
        <v>415</v>
      </c>
      <c r="E326" s="56">
        <v>157</v>
      </c>
      <c r="F326" s="56">
        <v>201</v>
      </c>
      <c r="G326" s="56">
        <v>242</v>
      </c>
      <c r="H326" s="57">
        <v>7.2</v>
      </c>
      <c r="I326" s="56">
        <v>178</v>
      </c>
      <c r="J326" s="58">
        <f t="shared" si="69"/>
        <v>16.05</v>
      </c>
      <c r="K326" s="58">
        <f t="shared" si="70"/>
        <v>14.25</v>
      </c>
      <c r="L326" s="58">
        <f t="shared" si="60"/>
        <v>0</v>
      </c>
      <c r="M326" s="58">
        <f t="shared" si="61"/>
        <v>7.5</v>
      </c>
      <c r="N326" s="58">
        <f t="shared" si="62"/>
        <v>0</v>
      </c>
      <c r="O326" s="58">
        <f t="shared" si="63"/>
        <v>37.799999999999997</v>
      </c>
      <c r="P326" s="58" t="str">
        <f t="shared" si="64"/>
        <v>D</v>
      </c>
      <c r="Q326" s="58" t="str">
        <f t="shared" si="65"/>
        <v>D</v>
      </c>
      <c r="R326" s="58" t="str">
        <f t="shared" si="66"/>
        <v>D</v>
      </c>
      <c r="S326" s="58" t="str">
        <f t="shared" si="67"/>
        <v>D</v>
      </c>
      <c r="T326" s="58" t="str">
        <f t="shared" si="68"/>
        <v>D</v>
      </c>
      <c r="U326" s="58" t="str">
        <f t="shared" si="71"/>
        <v>D</v>
      </c>
    </row>
    <row r="327" spans="1:21" ht="13.5" thickBot="1" x14ac:dyDescent="0.25">
      <c r="A327" s="10">
        <v>325</v>
      </c>
      <c r="B327" s="54" t="s">
        <v>213</v>
      </c>
      <c r="C327" s="53">
        <v>2011</v>
      </c>
      <c r="D327" s="55" t="s">
        <v>408</v>
      </c>
      <c r="E327" s="56">
        <v>151</v>
      </c>
      <c r="F327" s="56">
        <v>197</v>
      </c>
      <c r="G327" s="56">
        <v>244</v>
      </c>
      <c r="H327" s="57">
        <v>8.4</v>
      </c>
      <c r="I327" s="56">
        <v>181</v>
      </c>
      <c r="J327" s="58">
        <f t="shared" si="69"/>
        <v>3.21</v>
      </c>
      <c r="K327" s="58">
        <f t="shared" si="70"/>
        <v>8.25</v>
      </c>
      <c r="L327" s="58">
        <f t="shared" si="60"/>
        <v>0</v>
      </c>
      <c r="M327" s="58">
        <f t="shared" si="61"/>
        <v>16.5</v>
      </c>
      <c r="N327" s="58">
        <f t="shared" si="62"/>
        <v>0</v>
      </c>
      <c r="O327" s="58">
        <f t="shared" si="63"/>
        <v>27.96</v>
      </c>
      <c r="P327" s="58" t="str">
        <f t="shared" si="64"/>
        <v>D</v>
      </c>
      <c r="Q327" s="58" t="str">
        <f t="shared" si="65"/>
        <v>D</v>
      </c>
      <c r="R327" s="58" t="str">
        <f t="shared" si="66"/>
        <v>D</v>
      </c>
      <c r="S327" s="58" t="str">
        <f t="shared" si="67"/>
        <v>D</v>
      </c>
      <c r="T327" s="58" t="str">
        <f t="shared" si="68"/>
        <v>D</v>
      </c>
      <c r="U327" s="58" t="str">
        <f t="shared" si="71"/>
        <v>D</v>
      </c>
    </row>
    <row r="328" spans="1:21" ht="13.5" thickBot="1" x14ac:dyDescent="0.25">
      <c r="A328" s="10">
        <v>326</v>
      </c>
      <c r="B328" s="54" t="s">
        <v>241</v>
      </c>
      <c r="C328" s="53">
        <v>2012</v>
      </c>
      <c r="D328" s="55" t="s">
        <v>403</v>
      </c>
      <c r="E328" s="56">
        <v>155</v>
      </c>
      <c r="F328" s="56">
        <v>203</v>
      </c>
      <c r="G328" s="56">
        <v>242</v>
      </c>
      <c r="H328" s="57">
        <v>7.2</v>
      </c>
      <c r="I328" s="56">
        <v>158</v>
      </c>
      <c r="J328" s="58">
        <f t="shared" si="69"/>
        <v>11.770000000000001</v>
      </c>
      <c r="K328" s="58">
        <f t="shared" si="70"/>
        <v>17.25</v>
      </c>
      <c r="L328" s="58">
        <f t="shared" si="60"/>
        <v>0</v>
      </c>
      <c r="M328" s="58">
        <f t="shared" si="61"/>
        <v>7.5</v>
      </c>
      <c r="N328" s="58">
        <f t="shared" si="62"/>
        <v>0</v>
      </c>
      <c r="O328" s="58">
        <f t="shared" si="63"/>
        <v>36.520000000000003</v>
      </c>
      <c r="P328" s="58" t="str">
        <f t="shared" si="64"/>
        <v>D</v>
      </c>
      <c r="Q328" s="58" t="str">
        <f t="shared" si="65"/>
        <v>D</v>
      </c>
      <c r="R328" s="58" t="str">
        <f t="shared" si="66"/>
        <v>D</v>
      </c>
      <c r="S328" s="58" t="str">
        <f t="shared" si="67"/>
        <v>D</v>
      </c>
      <c r="T328" s="58" t="str">
        <f t="shared" si="68"/>
        <v>D</v>
      </c>
      <c r="U328" s="58" t="str">
        <f t="shared" si="71"/>
        <v>D</v>
      </c>
    </row>
    <row r="329" spans="1:21" ht="13.5" thickBot="1" x14ac:dyDescent="0.25">
      <c r="A329" s="10">
        <v>327</v>
      </c>
      <c r="B329" s="54" t="s">
        <v>250</v>
      </c>
      <c r="C329" s="53">
        <v>2013</v>
      </c>
      <c r="D329" s="55" t="s">
        <v>394</v>
      </c>
      <c r="E329" s="56">
        <v>151</v>
      </c>
      <c r="F329" s="56">
        <v>199</v>
      </c>
      <c r="G329" s="56">
        <v>244</v>
      </c>
      <c r="H329" s="57">
        <v>7.84</v>
      </c>
      <c r="I329" s="56">
        <v>165</v>
      </c>
      <c r="J329" s="58">
        <f t="shared" si="69"/>
        <v>3.21</v>
      </c>
      <c r="K329" s="58">
        <f t="shared" si="70"/>
        <v>11.25</v>
      </c>
      <c r="L329" s="58">
        <f t="shared" si="60"/>
        <v>0</v>
      </c>
      <c r="M329" s="58">
        <f t="shared" si="61"/>
        <v>12.299999999999997</v>
      </c>
      <c r="N329" s="58">
        <f t="shared" si="62"/>
        <v>0</v>
      </c>
      <c r="O329" s="58">
        <f t="shared" si="63"/>
        <v>26.759999999999998</v>
      </c>
      <c r="P329" s="58" t="str">
        <f t="shared" si="64"/>
        <v>D</v>
      </c>
      <c r="Q329" s="58" t="str">
        <f t="shared" si="65"/>
        <v>D</v>
      </c>
      <c r="R329" s="58" t="str">
        <f t="shared" si="66"/>
        <v>D</v>
      </c>
      <c r="S329" s="58" t="str">
        <f t="shared" si="67"/>
        <v>D</v>
      </c>
      <c r="T329" s="58" t="str">
        <f t="shared" si="68"/>
        <v>D</v>
      </c>
      <c r="U329" s="58" t="str">
        <f t="shared" si="71"/>
        <v>D</v>
      </c>
    </row>
    <row r="330" spans="1:21" ht="13.5" thickBot="1" x14ac:dyDescent="0.25">
      <c r="A330" s="10">
        <v>328</v>
      </c>
      <c r="B330" s="54" t="s">
        <v>188</v>
      </c>
      <c r="C330" s="53">
        <v>2011</v>
      </c>
      <c r="D330" s="55" t="s">
        <v>404</v>
      </c>
      <c r="E330" s="56">
        <v>152</v>
      </c>
      <c r="F330" s="56">
        <v>197</v>
      </c>
      <c r="G330" s="56">
        <v>244</v>
      </c>
      <c r="H330" s="57">
        <v>7.8</v>
      </c>
      <c r="I330" s="56">
        <v>171</v>
      </c>
      <c r="J330" s="58">
        <f t="shared" si="69"/>
        <v>5.3500000000000005</v>
      </c>
      <c r="K330" s="58">
        <f t="shared" si="70"/>
        <v>8.25</v>
      </c>
      <c r="L330" s="58">
        <f t="shared" si="60"/>
        <v>0</v>
      </c>
      <c r="M330" s="58">
        <f t="shared" si="61"/>
        <v>11.999999999999996</v>
      </c>
      <c r="N330" s="58">
        <f t="shared" si="62"/>
        <v>0</v>
      </c>
      <c r="O330" s="58">
        <f t="shared" si="63"/>
        <v>25.599999999999998</v>
      </c>
      <c r="P330" s="58" t="str">
        <f t="shared" si="64"/>
        <v>D</v>
      </c>
      <c r="Q330" s="58" t="str">
        <f t="shared" si="65"/>
        <v>D</v>
      </c>
      <c r="R330" s="58" t="str">
        <f t="shared" si="66"/>
        <v>D</v>
      </c>
      <c r="S330" s="58" t="str">
        <f t="shared" si="67"/>
        <v>D</v>
      </c>
      <c r="T330" s="58" t="str">
        <f t="shared" si="68"/>
        <v>D</v>
      </c>
      <c r="U330" s="58" t="str">
        <f t="shared" si="71"/>
        <v>D</v>
      </c>
    </row>
    <row r="331" spans="1:21" ht="13.5" thickBot="1" x14ac:dyDescent="0.25">
      <c r="A331" s="10">
        <v>329</v>
      </c>
      <c r="B331" s="54" t="s">
        <v>187</v>
      </c>
      <c r="C331" s="53">
        <v>2015</v>
      </c>
      <c r="D331" s="55" t="s">
        <v>404</v>
      </c>
      <c r="E331" s="56">
        <v>148</v>
      </c>
      <c r="F331" s="56">
        <v>190</v>
      </c>
      <c r="G331" s="56">
        <v>230</v>
      </c>
      <c r="H331" s="57">
        <v>8.66</v>
      </c>
      <c r="I331" s="56">
        <v>153</v>
      </c>
      <c r="J331" s="58">
        <f t="shared" si="69"/>
        <v>0</v>
      </c>
      <c r="K331" s="58">
        <f t="shared" si="70"/>
        <v>0</v>
      </c>
      <c r="L331" s="58">
        <f t="shared" si="60"/>
        <v>0</v>
      </c>
      <c r="M331" s="58">
        <f t="shared" si="61"/>
        <v>18.45</v>
      </c>
      <c r="N331" s="58">
        <f t="shared" si="62"/>
        <v>0</v>
      </c>
      <c r="O331" s="58">
        <f t="shared" si="63"/>
        <v>18.45</v>
      </c>
      <c r="P331" s="58" t="str">
        <f t="shared" si="64"/>
        <v>D</v>
      </c>
      <c r="Q331" s="58" t="str">
        <f t="shared" si="65"/>
        <v>D</v>
      </c>
      <c r="R331" s="58" t="str">
        <f t="shared" si="66"/>
        <v>D</v>
      </c>
      <c r="S331" s="58" t="str">
        <f t="shared" si="67"/>
        <v>D</v>
      </c>
      <c r="T331" s="58" t="str">
        <f t="shared" si="68"/>
        <v>D</v>
      </c>
      <c r="U331" s="58" t="str">
        <f t="shared" si="71"/>
        <v>D</v>
      </c>
    </row>
    <row r="332" spans="1:21" ht="13.5" thickBot="1" x14ac:dyDescent="0.25">
      <c r="A332" s="10">
        <v>330</v>
      </c>
      <c r="B332" s="54" t="s">
        <v>222</v>
      </c>
      <c r="C332" s="53">
        <v>2012</v>
      </c>
      <c r="D332" s="55" t="s">
        <v>408</v>
      </c>
      <c r="E332" s="56">
        <v>153</v>
      </c>
      <c r="F332" s="56">
        <v>195</v>
      </c>
      <c r="G332" s="56">
        <v>242</v>
      </c>
      <c r="H332" s="57">
        <v>7.7</v>
      </c>
      <c r="I332" s="56">
        <v>175</v>
      </c>
      <c r="J332" s="58">
        <f t="shared" si="69"/>
        <v>7.49</v>
      </c>
      <c r="K332" s="58">
        <f t="shared" si="70"/>
        <v>5.25</v>
      </c>
      <c r="L332" s="58">
        <f t="shared" si="60"/>
        <v>0</v>
      </c>
      <c r="M332" s="58">
        <f t="shared" si="61"/>
        <v>11.25</v>
      </c>
      <c r="N332" s="58">
        <f t="shared" si="62"/>
        <v>0</v>
      </c>
      <c r="O332" s="58">
        <f t="shared" si="63"/>
        <v>23.990000000000002</v>
      </c>
      <c r="P332" s="58" t="str">
        <f t="shared" si="64"/>
        <v>D</v>
      </c>
      <c r="Q332" s="58" t="str">
        <f t="shared" si="65"/>
        <v>D</v>
      </c>
      <c r="R332" s="58" t="str">
        <f t="shared" si="66"/>
        <v>D</v>
      </c>
      <c r="S332" s="58" t="str">
        <f t="shared" si="67"/>
        <v>D</v>
      </c>
      <c r="T332" s="58" t="str">
        <f t="shared" si="68"/>
        <v>D</v>
      </c>
      <c r="U332" s="58" t="str">
        <f t="shared" si="71"/>
        <v>D</v>
      </c>
    </row>
    <row r="333" spans="1:21" ht="13.5" thickBot="1" x14ac:dyDescent="0.25">
      <c r="A333" s="10">
        <v>331</v>
      </c>
      <c r="B333" s="54" t="s">
        <v>299</v>
      </c>
      <c r="C333" s="53">
        <v>2012</v>
      </c>
      <c r="D333" s="55" t="s">
        <v>382</v>
      </c>
      <c r="E333" s="56">
        <v>149</v>
      </c>
      <c r="F333" s="56">
        <v>196</v>
      </c>
      <c r="G333" s="56">
        <v>238</v>
      </c>
      <c r="H333" s="57">
        <v>7.4</v>
      </c>
      <c r="I333" s="56">
        <v>187</v>
      </c>
      <c r="J333" s="58">
        <f t="shared" si="69"/>
        <v>0</v>
      </c>
      <c r="K333" s="58">
        <f t="shared" si="70"/>
        <v>6.75</v>
      </c>
      <c r="L333" s="58">
        <f t="shared" si="60"/>
        <v>0</v>
      </c>
      <c r="M333" s="58">
        <f t="shared" si="61"/>
        <v>9.0000000000000018</v>
      </c>
      <c r="N333" s="58">
        <f t="shared" si="62"/>
        <v>5.01</v>
      </c>
      <c r="O333" s="58">
        <f t="shared" si="63"/>
        <v>20.76</v>
      </c>
      <c r="P333" s="58" t="str">
        <f t="shared" si="64"/>
        <v>D</v>
      </c>
      <c r="Q333" s="58" t="str">
        <f t="shared" si="65"/>
        <v>D</v>
      </c>
      <c r="R333" s="58" t="str">
        <f t="shared" si="66"/>
        <v>D</v>
      </c>
      <c r="S333" s="58" t="str">
        <f t="shared" si="67"/>
        <v>D</v>
      </c>
      <c r="T333" s="58" t="str">
        <f t="shared" si="68"/>
        <v>D</v>
      </c>
      <c r="U333" s="58" t="str">
        <f t="shared" si="71"/>
        <v>D</v>
      </c>
    </row>
    <row r="334" spans="1:21" ht="13.5" thickBot="1" x14ac:dyDescent="0.25">
      <c r="A334" s="10">
        <v>332</v>
      </c>
      <c r="B334" s="54" t="s">
        <v>45</v>
      </c>
      <c r="C334" s="53">
        <v>2013</v>
      </c>
      <c r="D334" s="55" t="s">
        <v>386</v>
      </c>
      <c r="E334" s="56">
        <v>147</v>
      </c>
      <c r="F334" s="56">
        <v>192</v>
      </c>
      <c r="G334" s="56">
        <v>236</v>
      </c>
      <c r="H334" s="57">
        <v>6.4</v>
      </c>
      <c r="I334" s="56">
        <v>193</v>
      </c>
      <c r="J334" s="58">
        <f t="shared" si="69"/>
        <v>0</v>
      </c>
      <c r="K334" s="58">
        <f t="shared" si="70"/>
        <v>0.75</v>
      </c>
      <c r="L334" s="58">
        <f t="shared" si="60"/>
        <v>0</v>
      </c>
      <c r="M334" s="58">
        <f t="shared" si="61"/>
        <v>1.5000000000000013</v>
      </c>
      <c r="N334" s="58">
        <f t="shared" si="62"/>
        <v>15.03</v>
      </c>
      <c r="O334" s="58">
        <f t="shared" si="63"/>
        <v>17.28</v>
      </c>
      <c r="P334" s="58" t="str">
        <f t="shared" si="64"/>
        <v>D</v>
      </c>
      <c r="Q334" s="58" t="str">
        <f t="shared" si="65"/>
        <v>D</v>
      </c>
      <c r="R334" s="58" t="str">
        <f t="shared" si="66"/>
        <v>D</v>
      </c>
      <c r="S334" s="58" t="str">
        <f t="shared" si="67"/>
        <v>D</v>
      </c>
      <c r="T334" s="58" t="str">
        <f t="shared" si="68"/>
        <v>D</v>
      </c>
      <c r="U334" s="58" t="str">
        <f t="shared" si="71"/>
        <v>D</v>
      </c>
    </row>
    <row r="335" spans="1:21" ht="13.5" thickBot="1" x14ac:dyDescent="0.25">
      <c r="A335" s="10">
        <v>333</v>
      </c>
      <c r="B335" s="54" t="s">
        <v>211</v>
      </c>
      <c r="C335" s="53">
        <v>2012</v>
      </c>
      <c r="D335" s="55" t="s">
        <v>410</v>
      </c>
      <c r="E335" s="56">
        <v>147</v>
      </c>
      <c r="F335" s="56">
        <v>190</v>
      </c>
      <c r="G335" s="56">
        <v>236</v>
      </c>
      <c r="H335" s="57">
        <v>7.3</v>
      </c>
      <c r="I335" s="56">
        <v>189</v>
      </c>
      <c r="J335" s="58">
        <f t="shared" si="69"/>
        <v>0</v>
      </c>
      <c r="K335" s="58">
        <f t="shared" si="70"/>
        <v>0</v>
      </c>
      <c r="L335" s="58">
        <f t="shared" si="60"/>
        <v>0</v>
      </c>
      <c r="M335" s="58">
        <f t="shared" si="61"/>
        <v>8.2499999999999964</v>
      </c>
      <c r="N335" s="58">
        <f t="shared" si="62"/>
        <v>8.35</v>
      </c>
      <c r="O335" s="58">
        <f t="shared" si="63"/>
        <v>16.599999999999994</v>
      </c>
      <c r="P335" s="58" t="str">
        <f t="shared" si="64"/>
        <v>D</v>
      </c>
      <c r="Q335" s="58" t="str">
        <f t="shared" si="65"/>
        <v>D</v>
      </c>
      <c r="R335" s="58" t="str">
        <f t="shared" si="66"/>
        <v>D</v>
      </c>
      <c r="S335" s="58" t="str">
        <f t="shared" si="67"/>
        <v>D</v>
      </c>
      <c r="T335" s="58" t="str">
        <f t="shared" si="68"/>
        <v>D</v>
      </c>
      <c r="U335" s="58" t="str">
        <f t="shared" si="71"/>
        <v>D</v>
      </c>
    </row>
    <row r="336" spans="1:21" ht="13.5" thickBot="1" x14ac:dyDescent="0.25">
      <c r="A336" s="10">
        <v>334</v>
      </c>
      <c r="B336" s="54" t="s">
        <v>313</v>
      </c>
      <c r="C336" s="53">
        <v>2012</v>
      </c>
      <c r="D336" s="55" t="s">
        <v>396</v>
      </c>
      <c r="E336" s="56">
        <v>152</v>
      </c>
      <c r="F336" s="56">
        <v>200</v>
      </c>
      <c r="G336" s="56">
        <v>238</v>
      </c>
      <c r="H336" s="57">
        <v>7.2</v>
      </c>
      <c r="I336" s="56">
        <v>151</v>
      </c>
      <c r="J336" s="58">
        <f t="shared" si="69"/>
        <v>5.3500000000000005</v>
      </c>
      <c r="K336" s="58">
        <f t="shared" si="70"/>
        <v>12.75</v>
      </c>
      <c r="L336" s="58">
        <f t="shared" si="60"/>
        <v>0</v>
      </c>
      <c r="M336" s="58">
        <f t="shared" si="61"/>
        <v>7.5</v>
      </c>
      <c r="N336" s="58">
        <f t="shared" si="62"/>
        <v>0</v>
      </c>
      <c r="O336" s="58">
        <f t="shared" si="63"/>
        <v>25.6</v>
      </c>
      <c r="P336" s="58" t="str">
        <f t="shared" si="64"/>
        <v>D</v>
      </c>
      <c r="Q336" s="58" t="str">
        <f t="shared" si="65"/>
        <v>D</v>
      </c>
      <c r="R336" s="58" t="str">
        <f t="shared" si="66"/>
        <v>D</v>
      </c>
      <c r="S336" s="58" t="str">
        <f t="shared" si="67"/>
        <v>D</v>
      </c>
      <c r="T336" s="58" t="str">
        <f t="shared" si="68"/>
        <v>D</v>
      </c>
      <c r="U336" s="58" t="str">
        <f t="shared" si="71"/>
        <v>D</v>
      </c>
    </row>
    <row r="337" spans="1:21" ht="13.5" thickBot="1" x14ac:dyDescent="0.25">
      <c r="A337" s="10">
        <v>335</v>
      </c>
      <c r="B337" s="54" t="s">
        <v>355</v>
      </c>
      <c r="C337" s="53">
        <v>2013</v>
      </c>
      <c r="D337" s="55" t="s">
        <v>414</v>
      </c>
      <c r="E337" s="56">
        <v>146</v>
      </c>
      <c r="F337" s="56">
        <v>188</v>
      </c>
      <c r="G337" s="56">
        <v>222</v>
      </c>
      <c r="H337" s="57">
        <v>8.4</v>
      </c>
      <c r="I337" s="56">
        <v>145</v>
      </c>
      <c r="J337" s="58">
        <f t="shared" si="69"/>
        <v>0</v>
      </c>
      <c r="K337" s="58">
        <f t="shared" si="70"/>
        <v>0</v>
      </c>
      <c r="L337" s="58">
        <f t="shared" si="60"/>
        <v>0</v>
      </c>
      <c r="M337" s="58">
        <f t="shared" si="61"/>
        <v>16.5</v>
      </c>
      <c r="N337" s="58">
        <f t="shared" si="62"/>
        <v>0</v>
      </c>
      <c r="O337" s="58">
        <f t="shared" si="63"/>
        <v>16.5</v>
      </c>
      <c r="P337" s="58" t="str">
        <f t="shared" si="64"/>
        <v>D</v>
      </c>
      <c r="Q337" s="58" t="str">
        <f t="shared" si="65"/>
        <v>D</v>
      </c>
      <c r="R337" s="58" t="str">
        <f t="shared" si="66"/>
        <v>D</v>
      </c>
      <c r="S337" s="58" t="str">
        <f t="shared" si="67"/>
        <v>D</v>
      </c>
      <c r="T337" s="58" t="str">
        <f t="shared" si="68"/>
        <v>D</v>
      </c>
      <c r="U337" s="58" t="str">
        <f t="shared" si="71"/>
        <v>D</v>
      </c>
    </row>
    <row r="338" spans="1:21" ht="13.5" thickBot="1" x14ac:dyDescent="0.25">
      <c r="A338" s="10">
        <v>336</v>
      </c>
      <c r="B338" s="54" t="s">
        <v>311</v>
      </c>
      <c r="C338" s="53">
        <v>2013</v>
      </c>
      <c r="D338" s="55" t="s">
        <v>396</v>
      </c>
      <c r="E338" s="56">
        <v>154</v>
      </c>
      <c r="F338" s="56">
        <v>201</v>
      </c>
      <c r="G338" s="56">
        <v>238</v>
      </c>
      <c r="H338" s="57">
        <v>6.8</v>
      </c>
      <c r="I338" s="56">
        <v>152</v>
      </c>
      <c r="J338" s="58">
        <f t="shared" si="69"/>
        <v>9.6300000000000008</v>
      </c>
      <c r="K338" s="58">
        <f t="shared" si="70"/>
        <v>14.25</v>
      </c>
      <c r="L338" s="58">
        <f t="shared" si="60"/>
        <v>0</v>
      </c>
      <c r="M338" s="58">
        <f t="shared" si="61"/>
        <v>4.4999999999999973</v>
      </c>
      <c r="N338" s="58">
        <f t="shared" si="62"/>
        <v>0</v>
      </c>
      <c r="O338" s="58">
        <f t="shared" si="63"/>
        <v>28.38</v>
      </c>
      <c r="P338" s="58" t="str">
        <f t="shared" si="64"/>
        <v>D</v>
      </c>
      <c r="Q338" s="58" t="str">
        <f t="shared" si="65"/>
        <v>D</v>
      </c>
      <c r="R338" s="58" t="str">
        <f t="shared" si="66"/>
        <v>D</v>
      </c>
      <c r="S338" s="58" t="str">
        <f t="shared" si="67"/>
        <v>D</v>
      </c>
      <c r="T338" s="58" t="str">
        <f t="shared" si="68"/>
        <v>D</v>
      </c>
      <c r="U338" s="58" t="str">
        <f t="shared" si="71"/>
        <v>D</v>
      </c>
    </row>
    <row r="339" spans="1:21" ht="13.5" thickBot="1" x14ac:dyDescent="0.25">
      <c r="A339" s="10">
        <v>337</v>
      </c>
      <c r="B339" s="54" t="s">
        <v>178</v>
      </c>
      <c r="C339" s="53">
        <v>2013</v>
      </c>
      <c r="D339" s="55" t="s">
        <v>405</v>
      </c>
      <c r="E339" s="56">
        <v>148</v>
      </c>
      <c r="F339" s="56">
        <v>190</v>
      </c>
      <c r="G339" s="56">
        <v>244</v>
      </c>
      <c r="H339" s="57">
        <v>6.9</v>
      </c>
      <c r="I339" s="56">
        <v>190</v>
      </c>
      <c r="J339" s="58">
        <f t="shared" si="69"/>
        <v>0</v>
      </c>
      <c r="K339" s="58">
        <f t="shared" si="70"/>
        <v>0</v>
      </c>
      <c r="L339" s="58">
        <f t="shared" si="60"/>
        <v>0</v>
      </c>
      <c r="M339" s="58">
        <f t="shared" si="61"/>
        <v>5.2500000000000018</v>
      </c>
      <c r="N339" s="58">
        <f t="shared" si="62"/>
        <v>10.02</v>
      </c>
      <c r="O339" s="58">
        <f t="shared" si="63"/>
        <v>15.270000000000001</v>
      </c>
      <c r="P339" s="58" t="str">
        <f t="shared" si="64"/>
        <v>D</v>
      </c>
      <c r="Q339" s="58" t="str">
        <f t="shared" si="65"/>
        <v>D</v>
      </c>
      <c r="R339" s="58" t="str">
        <f t="shared" si="66"/>
        <v>D</v>
      </c>
      <c r="S339" s="58" t="str">
        <f t="shared" si="67"/>
        <v>D</v>
      </c>
      <c r="T339" s="58" t="str">
        <f t="shared" si="68"/>
        <v>D</v>
      </c>
      <c r="U339" s="58" t="str">
        <f t="shared" si="71"/>
        <v>D</v>
      </c>
    </row>
    <row r="340" spans="1:21" ht="13.5" thickBot="1" x14ac:dyDescent="0.25">
      <c r="A340" s="10">
        <v>338</v>
      </c>
      <c r="B340" s="54" t="s">
        <v>207</v>
      </c>
      <c r="C340" s="53">
        <v>2012</v>
      </c>
      <c r="D340" s="55" t="s">
        <v>410</v>
      </c>
      <c r="E340" s="56">
        <v>149</v>
      </c>
      <c r="F340" s="56">
        <v>194</v>
      </c>
      <c r="G340" s="56">
        <v>234</v>
      </c>
      <c r="H340" s="57">
        <v>7.9</v>
      </c>
      <c r="I340" s="56">
        <v>158</v>
      </c>
      <c r="J340" s="58">
        <f t="shared" si="69"/>
        <v>0</v>
      </c>
      <c r="K340" s="58">
        <f t="shared" si="70"/>
        <v>3.75</v>
      </c>
      <c r="L340" s="58">
        <f t="shared" si="60"/>
        <v>0</v>
      </c>
      <c r="M340" s="58">
        <f t="shared" si="61"/>
        <v>12.750000000000002</v>
      </c>
      <c r="N340" s="58">
        <f t="shared" si="62"/>
        <v>0</v>
      </c>
      <c r="O340" s="58">
        <f t="shared" si="63"/>
        <v>16.5</v>
      </c>
      <c r="P340" s="58" t="str">
        <f t="shared" si="64"/>
        <v>D</v>
      </c>
      <c r="Q340" s="58" t="str">
        <f t="shared" si="65"/>
        <v>D</v>
      </c>
      <c r="R340" s="58" t="str">
        <f t="shared" si="66"/>
        <v>D</v>
      </c>
      <c r="S340" s="58" t="str">
        <f t="shared" si="67"/>
        <v>D</v>
      </c>
      <c r="T340" s="58" t="str">
        <f t="shared" si="68"/>
        <v>D</v>
      </c>
      <c r="U340" s="58" t="str">
        <f t="shared" si="71"/>
        <v>D</v>
      </c>
    </row>
    <row r="341" spans="1:21" ht="13.5" thickBot="1" x14ac:dyDescent="0.25">
      <c r="A341" s="10">
        <v>339</v>
      </c>
      <c r="B341" s="54" t="s">
        <v>317</v>
      </c>
      <c r="C341" s="53">
        <v>2011</v>
      </c>
      <c r="D341" s="55" t="s">
        <v>396</v>
      </c>
      <c r="E341" s="56">
        <v>148</v>
      </c>
      <c r="F341" s="56">
        <v>190</v>
      </c>
      <c r="G341" s="56">
        <v>234</v>
      </c>
      <c r="H341" s="57">
        <v>8.1</v>
      </c>
      <c r="I341" s="56">
        <v>169</v>
      </c>
      <c r="J341" s="58">
        <f t="shared" si="69"/>
        <v>0</v>
      </c>
      <c r="K341" s="58">
        <f t="shared" si="70"/>
        <v>0</v>
      </c>
      <c r="L341" s="58">
        <f t="shared" si="60"/>
        <v>0</v>
      </c>
      <c r="M341" s="58">
        <f t="shared" si="61"/>
        <v>14.249999999999996</v>
      </c>
      <c r="N341" s="58">
        <f t="shared" si="62"/>
        <v>0</v>
      </c>
      <c r="O341" s="58">
        <f t="shared" si="63"/>
        <v>14.249999999999996</v>
      </c>
      <c r="P341" s="58" t="str">
        <f t="shared" si="64"/>
        <v>D</v>
      </c>
      <c r="Q341" s="58" t="str">
        <f t="shared" si="65"/>
        <v>D</v>
      </c>
      <c r="R341" s="58" t="str">
        <f t="shared" si="66"/>
        <v>D</v>
      </c>
      <c r="S341" s="58" t="str">
        <f t="shared" si="67"/>
        <v>D</v>
      </c>
      <c r="T341" s="58" t="str">
        <f t="shared" si="68"/>
        <v>D</v>
      </c>
      <c r="U341" s="58" t="str">
        <f t="shared" si="71"/>
        <v>D</v>
      </c>
    </row>
    <row r="342" spans="1:21" ht="13.5" thickBot="1" x14ac:dyDescent="0.25">
      <c r="A342" s="10">
        <v>340</v>
      </c>
      <c r="B342" s="54" t="s">
        <v>284</v>
      </c>
      <c r="C342" s="53">
        <v>2013</v>
      </c>
      <c r="D342" s="55" t="s">
        <v>383</v>
      </c>
      <c r="E342" s="56">
        <v>152</v>
      </c>
      <c r="F342" s="56">
        <v>191</v>
      </c>
      <c r="G342" s="56">
        <v>242</v>
      </c>
      <c r="H342" s="57">
        <v>7.45</v>
      </c>
      <c r="I342" s="56">
        <v>185</v>
      </c>
      <c r="J342" s="58">
        <f t="shared" si="69"/>
        <v>5.3500000000000005</v>
      </c>
      <c r="K342" s="58">
        <f t="shared" si="70"/>
        <v>0</v>
      </c>
      <c r="L342" s="58">
        <f t="shared" si="60"/>
        <v>0</v>
      </c>
      <c r="M342" s="58">
        <f t="shared" si="61"/>
        <v>9.375</v>
      </c>
      <c r="N342" s="58">
        <f t="shared" si="62"/>
        <v>1.67</v>
      </c>
      <c r="O342" s="58">
        <f t="shared" si="63"/>
        <v>16.395000000000003</v>
      </c>
      <c r="P342" s="58" t="str">
        <f t="shared" si="64"/>
        <v>D</v>
      </c>
      <c r="Q342" s="58" t="str">
        <f t="shared" si="65"/>
        <v>D</v>
      </c>
      <c r="R342" s="58" t="str">
        <f t="shared" si="66"/>
        <v>D</v>
      </c>
      <c r="S342" s="58" t="str">
        <f t="shared" si="67"/>
        <v>D</v>
      </c>
      <c r="T342" s="58" t="str">
        <f t="shared" si="68"/>
        <v>D</v>
      </c>
      <c r="U342" s="58" t="str">
        <f t="shared" si="71"/>
        <v>D</v>
      </c>
    </row>
    <row r="343" spans="1:21" ht="13.5" thickBot="1" x14ac:dyDescent="0.25">
      <c r="A343" s="10">
        <v>341</v>
      </c>
      <c r="B343" s="54" t="s">
        <v>166</v>
      </c>
      <c r="C343" s="53">
        <v>2012</v>
      </c>
      <c r="D343" s="55" t="s">
        <v>417</v>
      </c>
      <c r="E343" s="56">
        <v>150</v>
      </c>
      <c r="F343" s="56">
        <v>198</v>
      </c>
      <c r="G343" s="56">
        <v>244</v>
      </c>
      <c r="H343" s="57">
        <v>7.3</v>
      </c>
      <c r="I343" s="56">
        <v>183</v>
      </c>
      <c r="J343" s="58">
        <f t="shared" si="69"/>
        <v>1.07</v>
      </c>
      <c r="K343" s="58">
        <f t="shared" si="70"/>
        <v>9.75</v>
      </c>
      <c r="L343" s="58">
        <f t="shared" si="60"/>
        <v>0</v>
      </c>
      <c r="M343" s="58">
        <f t="shared" si="61"/>
        <v>8.2499999999999964</v>
      </c>
      <c r="N343" s="58">
        <f t="shared" si="62"/>
        <v>0</v>
      </c>
      <c r="O343" s="58">
        <f t="shared" si="63"/>
        <v>19.069999999999997</v>
      </c>
      <c r="P343" s="58" t="str">
        <f t="shared" si="64"/>
        <v>D</v>
      </c>
      <c r="Q343" s="58" t="str">
        <f t="shared" si="65"/>
        <v>D</v>
      </c>
      <c r="R343" s="58" t="str">
        <f t="shared" si="66"/>
        <v>D</v>
      </c>
      <c r="S343" s="58" t="str">
        <f t="shared" si="67"/>
        <v>D</v>
      </c>
      <c r="T343" s="58" t="str">
        <f t="shared" si="68"/>
        <v>D</v>
      </c>
      <c r="U343" s="58" t="str">
        <f t="shared" si="71"/>
        <v>D</v>
      </c>
    </row>
    <row r="344" spans="1:21" ht="13.5" thickBot="1" x14ac:dyDescent="0.25">
      <c r="A344" s="10">
        <v>342</v>
      </c>
      <c r="B344" s="54" t="s">
        <v>36</v>
      </c>
      <c r="C344" s="53">
        <v>2012</v>
      </c>
      <c r="D344" s="55" t="s">
        <v>406</v>
      </c>
      <c r="E344" s="56">
        <v>154</v>
      </c>
      <c r="F344" s="56">
        <v>199</v>
      </c>
      <c r="G344" s="56">
        <v>242</v>
      </c>
      <c r="H344" s="57">
        <v>6.6</v>
      </c>
      <c r="I344" s="56">
        <v>183</v>
      </c>
      <c r="J344" s="58">
        <f t="shared" si="69"/>
        <v>9.6300000000000008</v>
      </c>
      <c r="K344" s="58">
        <f t="shared" si="70"/>
        <v>11.25</v>
      </c>
      <c r="L344" s="58">
        <f t="shared" si="60"/>
        <v>0</v>
      </c>
      <c r="M344" s="58">
        <f t="shared" si="61"/>
        <v>2.999999999999996</v>
      </c>
      <c r="N344" s="58">
        <f t="shared" si="62"/>
        <v>0</v>
      </c>
      <c r="O344" s="58">
        <f t="shared" si="63"/>
        <v>23.88</v>
      </c>
      <c r="P344" s="58" t="str">
        <f t="shared" si="64"/>
        <v>D</v>
      </c>
      <c r="Q344" s="58" t="str">
        <f t="shared" si="65"/>
        <v>D</v>
      </c>
      <c r="R344" s="58" t="str">
        <f t="shared" si="66"/>
        <v>D</v>
      </c>
      <c r="S344" s="58" t="str">
        <f t="shared" si="67"/>
        <v>D</v>
      </c>
      <c r="T344" s="58" t="str">
        <f t="shared" si="68"/>
        <v>D</v>
      </c>
      <c r="U344" s="58" t="str">
        <f t="shared" si="71"/>
        <v>D</v>
      </c>
    </row>
    <row r="345" spans="1:21" ht="13.5" thickBot="1" x14ac:dyDescent="0.25">
      <c r="A345" s="10">
        <v>343</v>
      </c>
      <c r="B345" s="54" t="s">
        <v>201</v>
      </c>
      <c r="C345" s="53">
        <v>2012</v>
      </c>
      <c r="D345" s="55" t="s">
        <v>416</v>
      </c>
      <c r="E345" s="56">
        <v>148</v>
      </c>
      <c r="F345" s="56">
        <v>193</v>
      </c>
      <c r="G345" s="56">
        <v>232</v>
      </c>
      <c r="H345" s="57">
        <v>7.75</v>
      </c>
      <c r="I345" s="56">
        <v>143</v>
      </c>
      <c r="J345" s="58">
        <f t="shared" si="69"/>
        <v>0</v>
      </c>
      <c r="K345" s="58">
        <f t="shared" si="70"/>
        <v>2.25</v>
      </c>
      <c r="L345" s="58">
        <f t="shared" si="60"/>
        <v>0</v>
      </c>
      <c r="M345" s="58">
        <f t="shared" si="61"/>
        <v>11.624999999999998</v>
      </c>
      <c r="N345" s="58">
        <f t="shared" si="62"/>
        <v>0</v>
      </c>
      <c r="O345" s="58">
        <f t="shared" si="63"/>
        <v>13.874999999999998</v>
      </c>
      <c r="P345" s="58" t="str">
        <f t="shared" si="64"/>
        <v>D</v>
      </c>
      <c r="Q345" s="58" t="str">
        <f t="shared" si="65"/>
        <v>D</v>
      </c>
      <c r="R345" s="58" t="str">
        <f t="shared" si="66"/>
        <v>D</v>
      </c>
      <c r="S345" s="58" t="str">
        <f t="shared" si="67"/>
        <v>D</v>
      </c>
      <c r="T345" s="58" t="str">
        <f t="shared" si="68"/>
        <v>D</v>
      </c>
      <c r="U345" s="58" t="str">
        <f t="shared" si="71"/>
        <v>D</v>
      </c>
    </row>
    <row r="346" spans="1:21" ht="13.5" thickBot="1" x14ac:dyDescent="0.25">
      <c r="A346" s="10">
        <v>344</v>
      </c>
      <c r="B346" s="54" t="s">
        <v>225</v>
      </c>
      <c r="C346" s="53">
        <v>2012</v>
      </c>
      <c r="D346" s="55" t="s">
        <v>391</v>
      </c>
      <c r="E346" s="56">
        <v>149</v>
      </c>
      <c r="F346" s="56">
        <v>197</v>
      </c>
      <c r="G346" s="56">
        <v>234</v>
      </c>
      <c r="H346" s="57">
        <v>7.35</v>
      </c>
      <c r="I346" s="56">
        <v>181</v>
      </c>
      <c r="J346" s="58">
        <f t="shared" si="69"/>
        <v>0</v>
      </c>
      <c r="K346" s="58">
        <f t="shared" si="70"/>
        <v>8.25</v>
      </c>
      <c r="L346" s="58">
        <f t="shared" si="60"/>
        <v>0</v>
      </c>
      <c r="M346" s="58">
        <f t="shared" si="61"/>
        <v>8.6249999999999964</v>
      </c>
      <c r="N346" s="58">
        <f t="shared" si="62"/>
        <v>0</v>
      </c>
      <c r="O346" s="58">
        <f t="shared" si="63"/>
        <v>16.874999999999996</v>
      </c>
      <c r="P346" s="58" t="str">
        <f t="shared" si="64"/>
        <v>D</v>
      </c>
      <c r="Q346" s="58" t="str">
        <f t="shared" si="65"/>
        <v>D</v>
      </c>
      <c r="R346" s="58" t="str">
        <f t="shared" si="66"/>
        <v>D</v>
      </c>
      <c r="S346" s="58" t="str">
        <f t="shared" si="67"/>
        <v>D</v>
      </c>
      <c r="T346" s="58" t="str">
        <f t="shared" si="68"/>
        <v>D</v>
      </c>
      <c r="U346" s="58" t="str">
        <f t="shared" si="71"/>
        <v>D</v>
      </c>
    </row>
    <row r="347" spans="1:21" ht="13.5" thickBot="1" x14ac:dyDescent="0.25">
      <c r="A347" s="10">
        <v>345</v>
      </c>
      <c r="B347" s="54" t="s">
        <v>169</v>
      </c>
      <c r="C347" s="53">
        <v>2013</v>
      </c>
      <c r="D347" s="55" t="s">
        <v>412</v>
      </c>
      <c r="E347" s="56">
        <v>156</v>
      </c>
      <c r="F347" s="56">
        <v>199</v>
      </c>
      <c r="G347" s="56">
        <v>242</v>
      </c>
      <c r="H347" s="57">
        <v>6.2</v>
      </c>
      <c r="I347" s="56">
        <v>177</v>
      </c>
      <c r="J347" s="58">
        <f t="shared" si="69"/>
        <v>13.91</v>
      </c>
      <c r="K347" s="58">
        <f t="shared" si="70"/>
        <v>11.25</v>
      </c>
      <c r="L347" s="58">
        <f t="shared" si="60"/>
        <v>0</v>
      </c>
      <c r="M347" s="58">
        <f t="shared" si="61"/>
        <v>0</v>
      </c>
      <c r="N347" s="58">
        <f t="shared" si="62"/>
        <v>0</v>
      </c>
      <c r="O347" s="58">
        <f t="shared" si="63"/>
        <v>25.16</v>
      </c>
      <c r="P347" s="58" t="str">
        <f t="shared" si="64"/>
        <v>D</v>
      </c>
      <c r="Q347" s="58" t="str">
        <f t="shared" si="65"/>
        <v>D</v>
      </c>
      <c r="R347" s="58" t="str">
        <f t="shared" si="66"/>
        <v>D</v>
      </c>
      <c r="S347" s="58" t="str">
        <f t="shared" si="67"/>
        <v>D</v>
      </c>
      <c r="T347" s="58" t="str">
        <f t="shared" si="68"/>
        <v>D</v>
      </c>
      <c r="U347" s="58" t="str">
        <f t="shared" si="71"/>
        <v>D</v>
      </c>
    </row>
    <row r="348" spans="1:21" ht="13.5" thickBot="1" x14ac:dyDescent="0.25">
      <c r="A348" s="10">
        <v>346</v>
      </c>
      <c r="B348" s="54" t="s">
        <v>123</v>
      </c>
      <c r="C348" s="53">
        <v>2011</v>
      </c>
      <c r="D348" s="55" t="s">
        <v>395</v>
      </c>
      <c r="E348" s="56">
        <v>141</v>
      </c>
      <c r="F348" s="56">
        <v>178</v>
      </c>
      <c r="G348" s="56">
        <v>218</v>
      </c>
      <c r="H348" s="57">
        <v>7.8</v>
      </c>
      <c r="I348" s="56">
        <v>165</v>
      </c>
      <c r="J348" s="58">
        <f t="shared" si="69"/>
        <v>0</v>
      </c>
      <c r="K348" s="58">
        <f t="shared" si="70"/>
        <v>0</v>
      </c>
      <c r="L348" s="58">
        <f t="shared" si="60"/>
        <v>0</v>
      </c>
      <c r="M348" s="58">
        <f t="shared" si="61"/>
        <v>11.999999999999996</v>
      </c>
      <c r="N348" s="58">
        <f t="shared" si="62"/>
        <v>0</v>
      </c>
      <c r="O348" s="58">
        <f t="shared" si="63"/>
        <v>11.999999999999996</v>
      </c>
      <c r="P348" s="58" t="str">
        <f t="shared" si="64"/>
        <v>D</v>
      </c>
      <c r="Q348" s="58" t="str">
        <f t="shared" si="65"/>
        <v>D</v>
      </c>
      <c r="R348" s="58" t="str">
        <f t="shared" si="66"/>
        <v>D</v>
      </c>
      <c r="S348" s="58" t="str">
        <f t="shared" si="67"/>
        <v>D</v>
      </c>
      <c r="T348" s="58" t="str">
        <f t="shared" si="68"/>
        <v>D</v>
      </c>
      <c r="U348" s="58" t="str">
        <f t="shared" si="71"/>
        <v>D</v>
      </c>
    </row>
    <row r="349" spans="1:21" ht="13.5" thickBot="1" x14ac:dyDescent="0.25">
      <c r="A349" s="10">
        <v>347</v>
      </c>
      <c r="B349" s="54" t="s">
        <v>140</v>
      </c>
      <c r="C349" s="53">
        <v>2011</v>
      </c>
      <c r="D349" s="55" t="s">
        <v>390</v>
      </c>
      <c r="E349" s="56">
        <v>141</v>
      </c>
      <c r="F349" s="56">
        <v>181</v>
      </c>
      <c r="G349" s="56">
        <v>232</v>
      </c>
      <c r="H349" s="57">
        <v>7.4</v>
      </c>
      <c r="I349" s="56">
        <v>185</v>
      </c>
      <c r="J349" s="58">
        <f t="shared" si="69"/>
        <v>0</v>
      </c>
      <c r="K349" s="58">
        <f t="shared" si="70"/>
        <v>0</v>
      </c>
      <c r="L349" s="58">
        <f t="shared" si="60"/>
        <v>0</v>
      </c>
      <c r="M349" s="58">
        <f t="shared" si="61"/>
        <v>9.0000000000000018</v>
      </c>
      <c r="N349" s="58">
        <f t="shared" si="62"/>
        <v>1.67</v>
      </c>
      <c r="O349" s="58">
        <f t="shared" si="63"/>
        <v>10.670000000000002</v>
      </c>
      <c r="P349" s="58" t="str">
        <f t="shared" si="64"/>
        <v>D</v>
      </c>
      <c r="Q349" s="58" t="str">
        <f t="shared" si="65"/>
        <v>D</v>
      </c>
      <c r="R349" s="58" t="str">
        <f t="shared" si="66"/>
        <v>D</v>
      </c>
      <c r="S349" s="58" t="str">
        <f t="shared" si="67"/>
        <v>D</v>
      </c>
      <c r="T349" s="58" t="str">
        <f t="shared" si="68"/>
        <v>D</v>
      </c>
      <c r="U349" s="58" t="str">
        <f t="shared" si="71"/>
        <v>D</v>
      </c>
    </row>
    <row r="350" spans="1:21" ht="13.5" thickBot="1" x14ac:dyDescent="0.25">
      <c r="A350" s="10">
        <v>348</v>
      </c>
      <c r="B350" s="54" t="s">
        <v>286</v>
      </c>
      <c r="C350" s="53">
        <v>2012</v>
      </c>
      <c r="D350" s="55" t="s">
        <v>383</v>
      </c>
      <c r="E350" s="56">
        <v>144</v>
      </c>
      <c r="F350" s="56">
        <v>190</v>
      </c>
      <c r="G350" s="56">
        <v>224</v>
      </c>
      <c r="H350" s="57">
        <v>7.6</v>
      </c>
      <c r="I350" s="56">
        <v>137</v>
      </c>
      <c r="J350" s="58">
        <f t="shared" si="69"/>
        <v>0</v>
      </c>
      <c r="K350" s="58">
        <f t="shared" si="70"/>
        <v>0</v>
      </c>
      <c r="L350" s="58">
        <f t="shared" si="60"/>
        <v>0</v>
      </c>
      <c r="M350" s="58">
        <f t="shared" si="61"/>
        <v>10.499999999999996</v>
      </c>
      <c r="N350" s="58">
        <f t="shared" si="62"/>
        <v>0</v>
      </c>
      <c r="O350" s="58">
        <f t="shared" si="63"/>
        <v>10.499999999999996</v>
      </c>
      <c r="P350" s="58" t="str">
        <f t="shared" si="64"/>
        <v>D</v>
      </c>
      <c r="Q350" s="58" t="str">
        <f t="shared" si="65"/>
        <v>D</v>
      </c>
      <c r="R350" s="58" t="str">
        <f t="shared" si="66"/>
        <v>D</v>
      </c>
      <c r="S350" s="58" t="str">
        <f t="shared" si="67"/>
        <v>D</v>
      </c>
      <c r="T350" s="58" t="str">
        <f t="shared" si="68"/>
        <v>D</v>
      </c>
      <c r="U350" s="58" t="str">
        <f t="shared" si="71"/>
        <v>D</v>
      </c>
    </row>
    <row r="351" spans="1:21" ht="13.5" thickBot="1" x14ac:dyDescent="0.25">
      <c r="A351" s="10">
        <v>349</v>
      </c>
      <c r="B351" s="54" t="s">
        <v>90</v>
      </c>
      <c r="C351" s="53">
        <v>2012</v>
      </c>
      <c r="D351" s="55" t="s">
        <v>415</v>
      </c>
      <c r="E351" s="56">
        <v>142</v>
      </c>
      <c r="F351" s="56">
        <v>184</v>
      </c>
      <c r="G351" s="56">
        <v>226</v>
      </c>
      <c r="H351" s="57">
        <v>7.6</v>
      </c>
      <c r="I351" s="56">
        <v>183</v>
      </c>
      <c r="J351" s="58">
        <f t="shared" si="69"/>
        <v>0</v>
      </c>
      <c r="K351" s="58">
        <f t="shared" si="70"/>
        <v>0</v>
      </c>
      <c r="L351" s="58">
        <f t="shared" si="60"/>
        <v>0</v>
      </c>
      <c r="M351" s="58">
        <f t="shared" si="61"/>
        <v>10.499999999999996</v>
      </c>
      <c r="N351" s="58">
        <f t="shared" si="62"/>
        <v>0</v>
      </c>
      <c r="O351" s="58">
        <f t="shared" si="63"/>
        <v>10.499999999999996</v>
      </c>
      <c r="P351" s="58" t="str">
        <f t="shared" si="64"/>
        <v>D</v>
      </c>
      <c r="Q351" s="58" t="str">
        <f t="shared" si="65"/>
        <v>D</v>
      </c>
      <c r="R351" s="58" t="str">
        <f t="shared" si="66"/>
        <v>D</v>
      </c>
      <c r="S351" s="58" t="str">
        <f t="shared" si="67"/>
        <v>D</v>
      </c>
      <c r="T351" s="58" t="str">
        <f t="shared" si="68"/>
        <v>D</v>
      </c>
      <c r="U351" s="58" t="str">
        <f t="shared" si="71"/>
        <v>D</v>
      </c>
    </row>
    <row r="352" spans="1:21" ht="13.5" thickBot="1" x14ac:dyDescent="0.25">
      <c r="A352" s="10">
        <v>350</v>
      </c>
      <c r="B352" s="54" t="s">
        <v>126</v>
      </c>
      <c r="C352" s="53">
        <v>2012</v>
      </c>
      <c r="D352" s="55" t="s">
        <v>409</v>
      </c>
      <c r="E352" s="56">
        <v>150</v>
      </c>
      <c r="F352" s="56">
        <v>192</v>
      </c>
      <c r="G352" s="56">
        <v>236</v>
      </c>
      <c r="H352" s="57">
        <v>7.4</v>
      </c>
      <c r="I352" s="56">
        <v>180</v>
      </c>
      <c r="J352" s="58">
        <f t="shared" si="69"/>
        <v>1.07</v>
      </c>
      <c r="K352" s="58">
        <f t="shared" si="70"/>
        <v>0.75</v>
      </c>
      <c r="L352" s="58">
        <f t="shared" si="60"/>
        <v>0</v>
      </c>
      <c r="M352" s="58">
        <f t="shared" si="61"/>
        <v>9.0000000000000018</v>
      </c>
      <c r="N352" s="58">
        <f t="shared" si="62"/>
        <v>0</v>
      </c>
      <c r="O352" s="58">
        <f t="shared" si="63"/>
        <v>10.820000000000002</v>
      </c>
      <c r="P352" s="58" t="str">
        <f t="shared" si="64"/>
        <v>D</v>
      </c>
      <c r="Q352" s="58" t="str">
        <f t="shared" si="65"/>
        <v>D</v>
      </c>
      <c r="R352" s="58" t="str">
        <f t="shared" si="66"/>
        <v>D</v>
      </c>
      <c r="S352" s="58" t="str">
        <f t="shared" si="67"/>
        <v>D</v>
      </c>
      <c r="T352" s="58" t="str">
        <f t="shared" si="68"/>
        <v>D</v>
      </c>
      <c r="U352" s="58" t="str">
        <f t="shared" si="71"/>
        <v>D</v>
      </c>
    </row>
    <row r="353" spans="1:21" ht="13.5" thickBot="1" x14ac:dyDescent="0.25">
      <c r="A353" s="10">
        <v>351</v>
      </c>
      <c r="B353" s="54" t="s">
        <v>202</v>
      </c>
      <c r="C353" s="53">
        <v>2012</v>
      </c>
      <c r="D353" s="55" t="s">
        <v>416</v>
      </c>
      <c r="E353" s="56">
        <v>150</v>
      </c>
      <c r="F353" s="56">
        <v>195</v>
      </c>
      <c r="G353" s="56">
        <v>234</v>
      </c>
      <c r="H353" s="57">
        <v>7.06</v>
      </c>
      <c r="I353" s="56">
        <v>173</v>
      </c>
      <c r="J353" s="58">
        <f t="shared" si="69"/>
        <v>1.07</v>
      </c>
      <c r="K353" s="58">
        <f t="shared" si="70"/>
        <v>5.25</v>
      </c>
      <c r="L353" s="58">
        <f t="shared" si="60"/>
        <v>0</v>
      </c>
      <c r="M353" s="58">
        <f t="shared" si="61"/>
        <v>6.4499999999999957</v>
      </c>
      <c r="N353" s="58">
        <f t="shared" si="62"/>
        <v>0</v>
      </c>
      <c r="O353" s="58">
        <f t="shared" si="63"/>
        <v>12.769999999999996</v>
      </c>
      <c r="P353" s="58" t="str">
        <f t="shared" si="64"/>
        <v>D</v>
      </c>
      <c r="Q353" s="58" t="str">
        <f t="shared" si="65"/>
        <v>D</v>
      </c>
      <c r="R353" s="58" t="str">
        <f t="shared" si="66"/>
        <v>D</v>
      </c>
      <c r="S353" s="58" t="str">
        <f t="shared" si="67"/>
        <v>D</v>
      </c>
      <c r="T353" s="58" t="str">
        <f t="shared" si="68"/>
        <v>D</v>
      </c>
      <c r="U353" s="58" t="str">
        <f t="shared" si="71"/>
        <v>D</v>
      </c>
    </row>
    <row r="354" spans="1:21" ht="13.5" thickBot="1" x14ac:dyDescent="0.25">
      <c r="A354" s="10">
        <v>352</v>
      </c>
      <c r="B354" s="54" t="s">
        <v>315</v>
      </c>
      <c r="C354" s="53">
        <v>2014</v>
      </c>
      <c r="D354" s="55" t="s">
        <v>396</v>
      </c>
      <c r="E354" s="56">
        <v>140</v>
      </c>
      <c r="F354" s="56">
        <v>182</v>
      </c>
      <c r="G354" s="56">
        <v>224</v>
      </c>
      <c r="H354" s="57">
        <v>7.45</v>
      </c>
      <c r="I354" s="56">
        <v>169</v>
      </c>
      <c r="J354" s="58">
        <f t="shared" si="69"/>
        <v>0</v>
      </c>
      <c r="K354" s="58">
        <f t="shared" si="70"/>
        <v>0</v>
      </c>
      <c r="L354" s="58">
        <f t="shared" si="60"/>
        <v>0</v>
      </c>
      <c r="M354" s="58">
        <f t="shared" si="61"/>
        <v>9.375</v>
      </c>
      <c r="N354" s="58">
        <f t="shared" si="62"/>
        <v>0</v>
      </c>
      <c r="O354" s="58">
        <f t="shared" si="63"/>
        <v>9.375</v>
      </c>
      <c r="P354" s="58" t="str">
        <f t="shared" si="64"/>
        <v>D</v>
      </c>
      <c r="Q354" s="58" t="str">
        <f t="shared" si="65"/>
        <v>D</v>
      </c>
      <c r="R354" s="58" t="str">
        <f t="shared" si="66"/>
        <v>D</v>
      </c>
      <c r="S354" s="58" t="str">
        <f t="shared" si="67"/>
        <v>D</v>
      </c>
      <c r="T354" s="58" t="str">
        <f t="shared" si="68"/>
        <v>D</v>
      </c>
      <c r="U354" s="58" t="str">
        <f t="shared" si="71"/>
        <v>D</v>
      </c>
    </row>
    <row r="355" spans="1:21" ht="13.5" thickBot="1" x14ac:dyDescent="0.25">
      <c r="A355" s="10">
        <v>353</v>
      </c>
      <c r="B355" s="54" t="s">
        <v>324</v>
      </c>
      <c r="C355" s="53">
        <v>2012</v>
      </c>
      <c r="D355" s="55" t="s">
        <v>402</v>
      </c>
      <c r="E355" s="56">
        <v>150</v>
      </c>
      <c r="F355" s="56">
        <v>194</v>
      </c>
      <c r="G355" s="56">
        <v>245</v>
      </c>
      <c r="H355" s="57">
        <v>7.12</v>
      </c>
      <c r="I355" s="56">
        <v>168</v>
      </c>
      <c r="J355" s="58">
        <f t="shared" si="69"/>
        <v>1.07</v>
      </c>
      <c r="K355" s="58">
        <f t="shared" si="70"/>
        <v>3.75</v>
      </c>
      <c r="L355" s="58">
        <f t="shared" si="60"/>
        <v>0</v>
      </c>
      <c r="M355" s="58">
        <f t="shared" si="61"/>
        <v>6.8999999999999995</v>
      </c>
      <c r="N355" s="58">
        <f t="shared" si="62"/>
        <v>0</v>
      </c>
      <c r="O355" s="58">
        <f t="shared" si="63"/>
        <v>11.719999999999999</v>
      </c>
      <c r="P355" s="58" t="str">
        <f t="shared" si="64"/>
        <v>D</v>
      </c>
      <c r="Q355" s="58" t="str">
        <f t="shared" si="65"/>
        <v>D</v>
      </c>
      <c r="R355" s="58" t="str">
        <f t="shared" si="66"/>
        <v>D</v>
      </c>
      <c r="S355" s="58" t="str">
        <f t="shared" si="67"/>
        <v>D</v>
      </c>
      <c r="T355" s="58" t="str">
        <f t="shared" si="68"/>
        <v>D</v>
      </c>
      <c r="U355" s="58" t="str">
        <f t="shared" si="71"/>
        <v>D</v>
      </c>
    </row>
    <row r="356" spans="1:21" ht="13.5" thickBot="1" x14ac:dyDescent="0.25">
      <c r="A356" s="10">
        <v>354</v>
      </c>
      <c r="B356" s="54" t="s">
        <v>340</v>
      </c>
      <c r="C356" s="53">
        <v>2012</v>
      </c>
      <c r="D356" s="55" t="s">
        <v>0</v>
      </c>
      <c r="E356" s="56">
        <v>150</v>
      </c>
      <c r="F356" s="56">
        <v>196</v>
      </c>
      <c r="G356" s="56">
        <v>242</v>
      </c>
      <c r="H356" s="57">
        <v>6.47</v>
      </c>
      <c r="I356" s="56">
        <v>186</v>
      </c>
      <c r="J356" s="58">
        <f t="shared" si="69"/>
        <v>1.07</v>
      </c>
      <c r="K356" s="58">
        <f t="shared" si="70"/>
        <v>6.75</v>
      </c>
      <c r="L356" s="58">
        <f t="shared" si="60"/>
        <v>0</v>
      </c>
      <c r="M356" s="58">
        <f t="shared" si="61"/>
        <v>2.0249999999999968</v>
      </c>
      <c r="N356" s="58">
        <f t="shared" si="62"/>
        <v>3.34</v>
      </c>
      <c r="O356" s="58">
        <f t="shared" si="63"/>
        <v>13.184999999999997</v>
      </c>
      <c r="P356" s="58" t="str">
        <f t="shared" si="64"/>
        <v>D</v>
      </c>
      <c r="Q356" s="58" t="str">
        <f t="shared" si="65"/>
        <v>D</v>
      </c>
      <c r="R356" s="58" t="str">
        <f t="shared" si="66"/>
        <v>D</v>
      </c>
      <c r="S356" s="58" t="str">
        <f t="shared" si="67"/>
        <v>D</v>
      </c>
      <c r="T356" s="58" t="str">
        <f t="shared" si="68"/>
        <v>D</v>
      </c>
      <c r="U356" s="58" t="str">
        <f t="shared" si="71"/>
        <v>D</v>
      </c>
    </row>
    <row r="357" spans="1:21" ht="13.5" thickBot="1" x14ac:dyDescent="0.25">
      <c r="A357" s="10">
        <v>355</v>
      </c>
      <c r="B357" s="54" t="s">
        <v>105</v>
      </c>
      <c r="C357" s="53">
        <v>2012</v>
      </c>
      <c r="D357" s="55" t="s">
        <v>392</v>
      </c>
      <c r="E357" s="56">
        <v>140</v>
      </c>
      <c r="F357" s="56">
        <v>180</v>
      </c>
      <c r="G357" s="56">
        <v>224</v>
      </c>
      <c r="H357" s="57">
        <v>7.4</v>
      </c>
      <c r="I357" s="56">
        <v>168</v>
      </c>
      <c r="J357" s="58">
        <f t="shared" si="69"/>
        <v>0</v>
      </c>
      <c r="K357" s="58">
        <f t="shared" si="70"/>
        <v>0</v>
      </c>
      <c r="L357" s="58">
        <f t="shared" si="60"/>
        <v>0</v>
      </c>
      <c r="M357" s="58">
        <f t="shared" si="61"/>
        <v>9.0000000000000018</v>
      </c>
      <c r="N357" s="58">
        <f t="shared" si="62"/>
        <v>0</v>
      </c>
      <c r="O357" s="58">
        <f t="shared" si="63"/>
        <v>9.0000000000000018</v>
      </c>
      <c r="P357" s="58" t="str">
        <f t="shared" si="64"/>
        <v>D</v>
      </c>
      <c r="Q357" s="58" t="str">
        <f t="shared" si="65"/>
        <v>D</v>
      </c>
      <c r="R357" s="58" t="str">
        <f t="shared" si="66"/>
        <v>D</v>
      </c>
      <c r="S357" s="58" t="str">
        <f t="shared" si="67"/>
        <v>D</v>
      </c>
      <c r="T357" s="58" t="str">
        <f t="shared" si="68"/>
        <v>D</v>
      </c>
      <c r="U357" s="58" t="str">
        <f t="shared" si="71"/>
        <v>D</v>
      </c>
    </row>
    <row r="358" spans="1:21" ht="13.5" thickBot="1" x14ac:dyDescent="0.25">
      <c r="A358" s="10">
        <v>356</v>
      </c>
      <c r="B358" s="54" t="s">
        <v>314</v>
      </c>
      <c r="C358" s="53">
        <v>2012</v>
      </c>
      <c r="D358" s="55" t="s">
        <v>396</v>
      </c>
      <c r="E358" s="56">
        <v>147</v>
      </c>
      <c r="F358" s="56">
        <v>190</v>
      </c>
      <c r="G358" s="56">
        <v>228</v>
      </c>
      <c r="H358" s="57">
        <v>7.39</v>
      </c>
      <c r="I358" s="56">
        <v>182</v>
      </c>
      <c r="J358" s="58">
        <f t="shared" si="69"/>
        <v>0</v>
      </c>
      <c r="K358" s="58">
        <f t="shared" si="70"/>
        <v>0</v>
      </c>
      <c r="L358" s="58">
        <f t="shared" si="60"/>
        <v>0</v>
      </c>
      <c r="M358" s="58">
        <f t="shared" si="61"/>
        <v>8.9249999999999972</v>
      </c>
      <c r="N358" s="58">
        <f t="shared" si="62"/>
        <v>0</v>
      </c>
      <c r="O358" s="58">
        <f t="shared" si="63"/>
        <v>8.9249999999999972</v>
      </c>
      <c r="P358" s="58" t="str">
        <f t="shared" si="64"/>
        <v>D</v>
      </c>
      <c r="Q358" s="58" t="str">
        <f t="shared" si="65"/>
        <v>D</v>
      </c>
      <c r="R358" s="58" t="str">
        <f t="shared" si="66"/>
        <v>D</v>
      </c>
      <c r="S358" s="58" t="str">
        <f t="shared" si="67"/>
        <v>D</v>
      </c>
      <c r="T358" s="58" t="str">
        <f t="shared" si="68"/>
        <v>D</v>
      </c>
      <c r="U358" s="58" t="str">
        <f t="shared" si="71"/>
        <v>D</v>
      </c>
    </row>
    <row r="359" spans="1:21" ht="13.5" thickBot="1" x14ac:dyDescent="0.25">
      <c r="A359" s="10">
        <v>357</v>
      </c>
      <c r="B359" s="54" t="s">
        <v>233</v>
      </c>
      <c r="C359" s="53">
        <v>2013</v>
      </c>
      <c r="D359" s="55" t="s">
        <v>391</v>
      </c>
      <c r="E359" s="56">
        <v>153</v>
      </c>
      <c r="F359" s="56">
        <v>197</v>
      </c>
      <c r="G359" s="56">
        <v>244</v>
      </c>
      <c r="H359" s="57">
        <v>5.7</v>
      </c>
      <c r="I359" s="56">
        <v>173</v>
      </c>
      <c r="J359" s="58">
        <f t="shared" si="69"/>
        <v>7.49</v>
      </c>
      <c r="K359" s="58">
        <f t="shared" si="70"/>
        <v>8.25</v>
      </c>
      <c r="L359" s="58">
        <f t="shared" si="60"/>
        <v>0</v>
      </c>
      <c r="M359" s="58">
        <f t="shared" si="61"/>
        <v>0</v>
      </c>
      <c r="N359" s="58">
        <f t="shared" si="62"/>
        <v>0</v>
      </c>
      <c r="O359" s="58">
        <f t="shared" si="63"/>
        <v>15.74</v>
      </c>
      <c r="P359" s="58" t="str">
        <f t="shared" si="64"/>
        <v>D</v>
      </c>
      <c r="Q359" s="58" t="str">
        <f t="shared" si="65"/>
        <v>D</v>
      </c>
      <c r="R359" s="58" t="str">
        <f t="shared" si="66"/>
        <v>D</v>
      </c>
      <c r="S359" s="58" t="str">
        <f t="shared" si="67"/>
        <v>D</v>
      </c>
      <c r="T359" s="58" t="str">
        <f t="shared" si="68"/>
        <v>D</v>
      </c>
      <c r="U359" s="58" t="str">
        <f t="shared" si="71"/>
        <v>D</v>
      </c>
    </row>
    <row r="360" spans="1:21" ht="13.5" thickBot="1" x14ac:dyDescent="0.25">
      <c r="A360" s="10">
        <v>358</v>
      </c>
      <c r="B360" s="54" t="s">
        <v>210</v>
      </c>
      <c r="C360" s="53">
        <v>2012</v>
      </c>
      <c r="D360" s="55" t="s">
        <v>410</v>
      </c>
      <c r="E360" s="56">
        <v>142</v>
      </c>
      <c r="F360" s="56">
        <v>188</v>
      </c>
      <c r="G360" s="56">
        <v>236</v>
      </c>
      <c r="H360" s="57">
        <v>7.23</v>
      </c>
      <c r="I360" s="56">
        <v>176</v>
      </c>
      <c r="J360" s="58">
        <f t="shared" si="69"/>
        <v>0</v>
      </c>
      <c r="K360" s="58">
        <f t="shared" si="70"/>
        <v>0</v>
      </c>
      <c r="L360" s="58">
        <f t="shared" si="60"/>
        <v>0</v>
      </c>
      <c r="M360" s="58">
        <f t="shared" si="61"/>
        <v>7.7250000000000014</v>
      </c>
      <c r="N360" s="58">
        <f t="shared" si="62"/>
        <v>0</v>
      </c>
      <c r="O360" s="58">
        <f t="shared" si="63"/>
        <v>7.7250000000000014</v>
      </c>
      <c r="P360" s="58" t="str">
        <f t="shared" si="64"/>
        <v>D</v>
      </c>
      <c r="Q360" s="58" t="str">
        <f t="shared" si="65"/>
        <v>D</v>
      </c>
      <c r="R360" s="58" t="str">
        <f t="shared" si="66"/>
        <v>D</v>
      </c>
      <c r="S360" s="58" t="str">
        <f t="shared" si="67"/>
        <v>D</v>
      </c>
      <c r="T360" s="58" t="str">
        <f t="shared" si="68"/>
        <v>D</v>
      </c>
      <c r="U360" s="58" t="str">
        <f t="shared" si="71"/>
        <v>D</v>
      </c>
    </row>
    <row r="361" spans="1:21" ht="13.5" thickBot="1" x14ac:dyDescent="0.25">
      <c r="A361" s="10">
        <v>359</v>
      </c>
      <c r="B361" s="54" t="s">
        <v>302</v>
      </c>
      <c r="C361" s="53">
        <v>2014</v>
      </c>
      <c r="D361" s="55" t="s">
        <v>382</v>
      </c>
      <c r="E361" s="56">
        <v>140</v>
      </c>
      <c r="F361" s="56">
        <v>181</v>
      </c>
      <c r="G361" s="56">
        <v>218</v>
      </c>
      <c r="H361" s="57">
        <v>7.2</v>
      </c>
      <c r="I361" s="56">
        <v>159</v>
      </c>
      <c r="J361" s="58">
        <f t="shared" si="69"/>
        <v>0</v>
      </c>
      <c r="K361" s="58">
        <f t="shared" si="70"/>
        <v>0</v>
      </c>
      <c r="L361" s="58">
        <f t="shared" si="60"/>
        <v>0</v>
      </c>
      <c r="M361" s="58">
        <f t="shared" si="61"/>
        <v>7.5</v>
      </c>
      <c r="N361" s="58">
        <f t="shared" si="62"/>
        <v>0</v>
      </c>
      <c r="O361" s="58">
        <f t="shared" si="63"/>
        <v>7.5</v>
      </c>
      <c r="P361" s="58" t="str">
        <f t="shared" si="64"/>
        <v>D</v>
      </c>
      <c r="Q361" s="58" t="str">
        <f t="shared" si="65"/>
        <v>D</v>
      </c>
      <c r="R361" s="58" t="str">
        <f t="shared" si="66"/>
        <v>D</v>
      </c>
      <c r="S361" s="58" t="str">
        <f t="shared" si="67"/>
        <v>D</v>
      </c>
      <c r="T361" s="58" t="str">
        <f t="shared" si="68"/>
        <v>D</v>
      </c>
      <c r="U361" s="58" t="str">
        <f t="shared" si="71"/>
        <v>D</v>
      </c>
    </row>
    <row r="362" spans="1:21" ht="13.5" thickBot="1" x14ac:dyDescent="0.25">
      <c r="A362" s="10">
        <v>360</v>
      </c>
      <c r="B362" s="54" t="s">
        <v>35</v>
      </c>
      <c r="C362" s="53">
        <v>2013</v>
      </c>
      <c r="D362" s="55" t="s">
        <v>406</v>
      </c>
      <c r="E362" s="56">
        <v>147</v>
      </c>
      <c r="F362" s="56">
        <v>193</v>
      </c>
      <c r="G362" s="56">
        <v>238</v>
      </c>
      <c r="H362" s="57">
        <v>7</v>
      </c>
      <c r="I362" s="56">
        <v>184</v>
      </c>
      <c r="J362" s="58">
        <f t="shared" si="69"/>
        <v>0</v>
      </c>
      <c r="K362" s="58">
        <f t="shared" si="70"/>
        <v>2.25</v>
      </c>
      <c r="L362" s="58">
        <f t="shared" si="60"/>
        <v>0</v>
      </c>
      <c r="M362" s="58">
        <f t="shared" si="61"/>
        <v>5.9999999999999982</v>
      </c>
      <c r="N362" s="58">
        <f t="shared" si="62"/>
        <v>0</v>
      </c>
      <c r="O362" s="58">
        <f t="shared" si="63"/>
        <v>8.2499999999999982</v>
      </c>
      <c r="P362" s="58" t="str">
        <f t="shared" si="64"/>
        <v>D</v>
      </c>
      <c r="Q362" s="58" t="str">
        <f t="shared" si="65"/>
        <v>D</v>
      </c>
      <c r="R362" s="58" t="str">
        <f t="shared" si="66"/>
        <v>D</v>
      </c>
      <c r="S362" s="58" t="str">
        <f t="shared" si="67"/>
        <v>D</v>
      </c>
      <c r="T362" s="58" t="str">
        <f t="shared" si="68"/>
        <v>D</v>
      </c>
      <c r="U362" s="58" t="str">
        <f t="shared" si="71"/>
        <v>D</v>
      </c>
    </row>
    <row r="363" spans="1:21" ht="13.5" thickBot="1" x14ac:dyDescent="0.25">
      <c r="A363" s="10">
        <v>361</v>
      </c>
      <c r="B363" s="54" t="s">
        <v>228</v>
      </c>
      <c r="C363" s="53">
        <v>2014</v>
      </c>
      <c r="D363" s="55" t="s">
        <v>391</v>
      </c>
      <c r="E363" s="56">
        <v>141</v>
      </c>
      <c r="F363" s="56">
        <v>188</v>
      </c>
      <c r="G363" s="56">
        <v>234</v>
      </c>
      <c r="H363" s="57">
        <v>6.1</v>
      </c>
      <c r="I363" s="56">
        <v>188</v>
      </c>
      <c r="J363" s="58">
        <f t="shared" si="69"/>
        <v>0</v>
      </c>
      <c r="K363" s="58">
        <f t="shared" si="70"/>
        <v>0</v>
      </c>
      <c r="L363" s="58">
        <f t="shared" si="60"/>
        <v>0</v>
      </c>
      <c r="M363" s="58">
        <f t="shared" si="61"/>
        <v>0</v>
      </c>
      <c r="N363" s="58">
        <f t="shared" si="62"/>
        <v>6.68</v>
      </c>
      <c r="O363" s="58">
        <f t="shared" si="63"/>
        <v>6.68</v>
      </c>
      <c r="P363" s="58" t="str">
        <f t="shared" si="64"/>
        <v>D</v>
      </c>
      <c r="Q363" s="58" t="str">
        <f t="shared" si="65"/>
        <v>D</v>
      </c>
      <c r="R363" s="58" t="str">
        <f t="shared" si="66"/>
        <v>D</v>
      </c>
      <c r="S363" s="58" t="str">
        <f t="shared" si="67"/>
        <v>D</v>
      </c>
      <c r="T363" s="58" t="str">
        <f t="shared" si="68"/>
        <v>D</v>
      </c>
      <c r="U363" s="58" t="str">
        <f t="shared" si="71"/>
        <v>D</v>
      </c>
    </row>
    <row r="364" spans="1:21" ht="13.5" thickBot="1" x14ac:dyDescent="0.25">
      <c r="A364" s="10">
        <v>362</v>
      </c>
      <c r="B364" s="54" t="s">
        <v>50</v>
      </c>
      <c r="C364" s="53">
        <v>2014</v>
      </c>
      <c r="D364" s="55" t="s">
        <v>386</v>
      </c>
      <c r="E364" s="56">
        <v>147</v>
      </c>
      <c r="F364" s="56">
        <v>187</v>
      </c>
      <c r="G364" s="56">
        <v>232</v>
      </c>
      <c r="H364" s="57">
        <v>7</v>
      </c>
      <c r="I364" s="56">
        <v>178</v>
      </c>
      <c r="J364" s="58">
        <f t="shared" si="69"/>
        <v>0</v>
      </c>
      <c r="K364" s="58">
        <f t="shared" si="70"/>
        <v>0</v>
      </c>
      <c r="L364" s="58">
        <f t="shared" si="60"/>
        <v>0</v>
      </c>
      <c r="M364" s="58">
        <f t="shared" si="61"/>
        <v>5.9999999999999982</v>
      </c>
      <c r="N364" s="58">
        <f t="shared" si="62"/>
        <v>0</v>
      </c>
      <c r="O364" s="58">
        <f t="shared" si="63"/>
        <v>5.9999999999999982</v>
      </c>
      <c r="P364" s="58" t="str">
        <f t="shared" si="64"/>
        <v>D</v>
      </c>
      <c r="Q364" s="58" t="str">
        <f t="shared" si="65"/>
        <v>D</v>
      </c>
      <c r="R364" s="58" t="str">
        <f t="shared" si="66"/>
        <v>D</v>
      </c>
      <c r="S364" s="58" t="str">
        <f t="shared" si="67"/>
        <v>D</v>
      </c>
      <c r="T364" s="58" t="str">
        <f t="shared" si="68"/>
        <v>D</v>
      </c>
      <c r="U364" s="58" t="str">
        <f t="shared" si="71"/>
        <v>D</v>
      </c>
    </row>
    <row r="365" spans="1:21" ht="13.5" thickBot="1" x14ac:dyDescent="0.25">
      <c r="A365" s="10">
        <v>363</v>
      </c>
      <c r="B365" s="54" t="s">
        <v>43</v>
      </c>
      <c r="C365" s="53">
        <v>2014</v>
      </c>
      <c r="D365" s="55" t="s">
        <v>388</v>
      </c>
      <c r="E365" s="56">
        <v>142</v>
      </c>
      <c r="F365" s="56">
        <v>181</v>
      </c>
      <c r="G365" s="56">
        <v>232</v>
      </c>
      <c r="H365" s="57">
        <v>7</v>
      </c>
      <c r="I365" s="56">
        <v>182</v>
      </c>
      <c r="J365" s="58">
        <f t="shared" si="69"/>
        <v>0</v>
      </c>
      <c r="K365" s="58">
        <f t="shared" si="70"/>
        <v>0</v>
      </c>
      <c r="L365" s="58">
        <f t="shared" si="60"/>
        <v>0</v>
      </c>
      <c r="M365" s="58">
        <f t="shared" si="61"/>
        <v>5.9999999999999982</v>
      </c>
      <c r="N365" s="58">
        <f t="shared" si="62"/>
        <v>0</v>
      </c>
      <c r="O365" s="58">
        <f t="shared" si="63"/>
        <v>5.9999999999999982</v>
      </c>
      <c r="P365" s="58" t="str">
        <f t="shared" si="64"/>
        <v>D</v>
      </c>
      <c r="Q365" s="58" t="str">
        <f t="shared" si="65"/>
        <v>D</v>
      </c>
      <c r="R365" s="58" t="str">
        <f t="shared" si="66"/>
        <v>D</v>
      </c>
      <c r="S365" s="58" t="str">
        <f t="shared" si="67"/>
        <v>D</v>
      </c>
      <c r="T365" s="58" t="str">
        <f t="shared" si="68"/>
        <v>D</v>
      </c>
      <c r="U365" s="58" t="str">
        <f t="shared" si="71"/>
        <v>D</v>
      </c>
    </row>
    <row r="366" spans="1:21" ht="13.5" thickBot="1" x14ac:dyDescent="0.25">
      <c r="A366" s="10">
        <v>364</v>
      </c>
      <c r="B366" s="54" t="s">
        <v>243</v>
      </c>
      <c r="C366" s="53">
        <v>2014</v>
      </c>
      <c r="D366" s="55" t="s">
        <v>403</v>
      </c>
      <c r="E366" s="56">
        <v>144</v>
      </c>
      <c r="F366" s="56">
        <v>187</v>
      </c>
      <c r="G366" s="56">
        <v>228</v>
      </c>
      <c r="H366" s="57">
        <v>7</v>
      </c>
      <c r="I366" s="56">
        <v>172</v>
      </c>
      <c r="J366" s="58">
        <f t="shared" si="69"/>
        <v>0</v>
      </c>
      <c r="K366" s="58">
        <f t="shared" si="70"/>
        <v>0</v>
      </c>
      <c r="L366" s="58">
        <f t="shared" si="60"/>
        <v>0</v>
      </c>
      <c r="M366" s="58">
        <f t="shared" si="61"/>
        <v>5.9999999999999982</v>
      </c>
      <c r="N366" s="58">
        <f t="shared" si="62"/>
        <v>0</v>
      </c>
      <c r="O366" s="58">
        <f t="shared" si="63"/>
        <v>5.9999999999999982</v>
      </c>
      <c r="P366" s="58" t="str">
        <f t="shared" si="64"/>
        <v>D</v>
      </c>
      <c r="Q366" s="58" t="str">
        <f t="shared" si="65"/>
        <v>D</v>
      </c>
      <c r="R366" s="58" t="str">
        <f t="shared" si="66"/>
        <v>D</v>
      </c>
      <c r="S366" s="58" t="str">
        <f t="shared" si="67"/>
        <v>D</v>
      </c>
      <c r="T366" s="58" t="str">
        <f t="shared" si="68"/>
        <v>D</v>
      </c>
      <c r="U366" s="58" t="str">
        <f t="shared" si="71"/>
        <v>D</v>
      </c>
    </row>
    <row r="367" spans="1:21" ht="13.5" thickBot="1" x14ac:dyDescent="0.25">
      <c r="A367" s="10">
        <v>365</v>
      </c>
      <c r="B367" s="54" t="s">
        <v>224</v>
      </c>
      <c r="C367" s="53">
        <v>2011</v>
      </c>
      <c r="D367" s="55" t="s">
        <v>391</v>
      </c>
      <c r="E367" s="56">
        <v>151</v>
      </c>
      <c r="F367" s="56">
        <v>197</v>
      </c>
      <c r="G367" s="56">
        <v>236</v>
      </c>
      <c r="H367" s="57">
        <v>5.71</v>
      </c>
      <c r="I367" s="56">
        <v>168</v>
      </c>
      <c r="J367" s="58">
        <f t="shared" si="69"/>
        <v>3.21</v>
      </c>
      <c r="K367" s="58">
        <f t="shared" si="70"/>
        <v>8.25</v>
      </c>
      <c r="L367" s="58">
        <f t="shared" si="60"/>
        <v>0</v>
      </c>
      <c r="M367" s="58">
        <f t="shared" si="61"/>
        <v>0</v>
      </c>
      <c r="N367" s="58">
        <f t="shared" si="62"/>
        <v>0</v>
      </c>
      <c r="O367" s="58">
        <f t="shared" si="63"/>
        <v>11.46</v>
      </c>
      <c r="P367" s="58" t="str">
        <f t="shared" si="64"/>
        <v>D</v>
      </c>
      <c r="Q367" s="58" t="str">
        <f t="shared" si="65"/>
        <v>D</v>
      </c>
      <c r="R367" s="58" t="str">
        <f t="shared" si="66"/>
        <v>D</v>
      </c>
      <c r="S367" s="58" t="str">
        <f t="shared" si="67"/>
        <v>D</v>
      </c>
      <c r="T367" s="58" t="str">
        <f t="shared" si="68"/>
        <v>D</v>
      </c>
      <c r="U367" s="58" t="str">
        <f t="shared" si="71"/>
        <v>D</v>
      </c>
    </row>
    <row r="368" spans="1:21" ht="13.5" thickBot="1" x14ac:dyDescent="0.25">
      <c r="A368" s="10">
        <v>366</v>
      </c>
      <c r="B368" s="54" t="s">
        <v>189</v>
      </c>
      <c r="C368" s="53">
        <v>2014</v>
      </c>
      <c r="D368" s="55" t="s">
        <v>404</v>
      </c>
      <c r="E368" s="56">
        <v>140</v>
      </c>
      <c r="F368" s="56">
        <v>183</v>
      </c>
      <c r="G368" s="56">
        <v>225</v>
      </c>
      <c r="H368" s="57">
        <v>6.9</v>
      </c>
      <c r="I368" s="56">
        <v>153</v>
      </c>
      <c r="J368" s="58">
        <f t="shared" si="69"/>
        <v>0</v>
      </c>
      <c r="K368" s="58">
        <f t="shared" si="70"/>
        <v>0</v>
      </c>
      <c r="L368" s="58">
        <f t="shared" si="60"/>
        <v>0</v>
      </c>
      <c r="M368" s="58">
        <f t="shared" si="61"/>
        <v>5.2500000000000018</v>
      </c>
      <c r="N368" s="58">
        <f t="shared" si="62"/>
        <v>0</v>
      </c>
      <c r="O368" s="58">
        <f t="shared" si="63"/>
        <v>5.2500000000000018</v>
      </c>
      <c r="P368" s="58" t="str">
        <f t="shared" si="64"/>
        <v>D</v>
      </c>
      <c r="Q368" s="58" t="str">
        <f t="shared" si="65"/>
        <v>D</v>
      </c>
      <c r="R368" s="58" t="str">
        <f t="shared" si="66"/>
        <v>D</v>
      </c>
      <c r="S368" s="58" t="str">
        <f t="shared" si="67"/>
        <v>D</v>
      </c>
      <c r="T368" s="58" t="str">
        <f t="shared" si="68"/>
        <v>D</v>
      </c>
      <c r="U368" s="58" t="str">
        <f t="shared" si="71"/>
        <v>D</v>
      </c>
    </row>
    <row r="369" spans="1:21" ht="13.5" thickBot="1" x14ac:dyDescent="0.25">
      <c r="A369" s="10">
        <v>367</v>
      </c>
      <c r="B369" s="54" t="s">
        <v>229</v>
      </c>
      <c r="C369" s="53">
        <v>2011</v>
      </c>
      <c r="D369" s="55" t="s">
        <v>391</v>
      </c>
      <c r="E369" s="56">
        <v>151</v>
      </c>
      <c r="F369" s="56">
        <v>196</v>
      </c>
      <c r="G369" s="56">
        <v>228</v>
      </c>
      <c r="H369" s="57">
        <v>5.34</v>
      </c>
      <c r="I369" s="56">
        <v>153</v>
      </c>
      <c r="J369" s="58">
        <f t="shared" si="69"/>
        <v>3.21</v>
      </c>
      <c r="K369" s="58">
        <f t="shared" si="70"/>
        <v>6.75</v>
      </c>
      <c r="L369" s="58">
        <f t="shared" si="60"/>
        <v>0</v>
      </c>
      <c r="M369" s="58">
        <f t="shared" si="61"/>
        <v>0</v>
      </c>
      <c r="N369" s="58">
        <f t="shared" si="62"/>
        <v>0</v>
      </c>
      <c r="O369" s="58">
        <f t="shared" si="63"/>
        <v>9.9600000000000009</v>
      </c>
      <c r="P369" s="58" t="str">
        <f t="shared" si="64"/>
        <v>D</v>
      </c>
      <c r="Q369" s="58" t="str">
        <f t="shared" si="65"/>
        <v>D</v>
      </c>
      <c r="R369" s="58" t="str">
        <f t="shared" si="66"/>
        <v>D</v>
      </c>
      <c r="S369" s="58" t="str">
        <f t="shared" si="67"/>
        <v>D</v>
      </c>
      <c r="T369" s="58" t="str">
        <f t="shared" si="68"/>
        <v>D</v>
      </c>
      <c r="U369" s="58" t="str">
        <f t="shared" si="71"/>
        <v>D</v>
      </c>
    </row>
    <row r="370" spans="1:21" ht="13.5" thickBot="1" x14ac:dyDescent="0.25">
      <c r="A370" s="10">
        <v>368</v>
      </c>
      <c r="B370" s="54" t="s">
        <v>30</v>
      </c>
      <c r="C370" s="53">
        <v>2011</v>
      </c>
      <c r="D370" s="55" t="s">
        <v>406</v>
      </c>
      <c r="E370" s="56">
        <v>144</v>
      </c>
      <c r="F370" s="56">
        <v>187</v>
      </c>
      <c r="G370" s="56">
        <v>240</v>
      </c>
      <c r="H370" s="57">
        <v>6.6</v>
      </c>
      <c r="I370" s="56">
        <v>185</v>
      </c>
      <c r="J370" s="58">
        <f t="shared" si="69"/>
        <v>0</v>
      </c>
      <c r="K370" s="58">
        <f t="shared" si="70"/>
        <v>0</v>
      </c>
      <c r="L370" s="58">
        <f t="shared" si="60"/>
        <v>0</v>
      </c>
      <c r="M370" s="58">
        <f t="shared" si="61"/>
        <v>2.999999999999996</v>
      </c>
      <c r="N370" s="58">
        <f t="shared" si="62"/>
        <v>1.67</v>
      </c>
      <c r="O370" s="58">
        <f t="shared" si="63"/>
        <v>4.6699999999999964</v>
      </c>
      <c r="P370" s="58" t="str">
        <f t="shared" si="64"/>
        <v>D</v>
      </c>
      <c r="Q370" s="58" t="str">
        <f t="shared" si="65"/>
        <v>D</v>
      </c>
      <c r="R370" s="58" t="str">
        <f t="shared" si="66"/>
        <v>D</v>
      </c>
      <c r="S370" s="58" t="str">
        <f t="shared" si="67"/>
        <v>D</v>
      </c>
      <c r="T370" s="58" t="str">
        <f t="shared" si="68"/>
        <v>D</v>
      </c>
      <c r="U370" s="58" t="str">
        <f t="shared" si="71"/>
        <v>D</v>
      </c>
    </row>
    <row r="371" spans="1:21" ht="13.5" thickBot="1" x14ac:dyDescent="0.25">
      <c r="A371" s="10">
        <v>369</v>
      </c>
      <c r="B371" s="54" t="s">
        <v>214</v>
      </c>
      <c r="C371" s="53">
        <v>2014</v>
      </c>
      <c r="D371" s="55" t="s">
        <v>408</v>
      </c>
      <c r="E371" s="56">
        <v>143</v>
      </c>
      <c r="F371" s="56">
        <v>184</v>
      </c>
      <c r="G371" s="56">
        <v>228</v>
      </c>
      <c r="H371" s="57">
        <v>6.76</v>
      </c>
      <c r="I371" s="56">
        <v>172</v>
      </c>
      <c r="J371" s="58">
        <f t="shared" si="69"/>
        <v>0</v>
      </c>
      <c r="K371" s="58">
        <f t="shared" si="70"/>
        <v>0</v>
      </c>
      <c r="L371" s="58">
        <f t="shared" si="60"/>
        <v>0</v>
      </c>
      <c r="M371" s="58">
        <f t="shared" si="61"/>
        <v>4.1999999999999975</v>
      </c>
      <c r="N371" s="58">
        <f t="shared" si="62"/>
        <v>0</v>
      </c>
      <c r="O371" s="58">
        <f t="shared" si="63"/>
        <v>4.1999999999999975</v>
      </c>
      <c r="P371" s="58" t="str">
        <f t="shared" si="64"/>
        <v>D</v>
      </c>
      <c r="Q371" s="58" t="str">
        <f t="shared" si="65"/>
        <v>D</v>
      </c>
      <c r="R371" s="58" t="str">
        <f t="shared" si="66"/>
        <v>D</v>
      </c>
      <c r="S371" s="58" t="str">
        <f t="shared" si="67"/>
        <v>D</v>
      </c>
      <c r="T371" s="58" t="str">
        <f t="shared" si="68"/>
        <v>D</v>
      </c>
      <c r="U371" s="58" t="str">
        <f t="shared" si="71"/>
        <v>D</v>
      </c>
    </row>
    <row r="372" spans="1:21" ht="13.5" thickBot="1" x14ac:dyDescent="0.25">
      <c r="A372" s="10">
        <v>370</v>
      </c>
      <c r="B372" s="54" t="s">
        <v>354</v>
      </c>
      <c r="C372" s="53">
        <v>2013</v>
      </c>
      <c r="D372" s="55" t="s">
        <v>414</v>
      </c>
      <c r="E372" s="56">
        <v>140</v>
      </c>
      <c r="F372" s="56">
        <v>179</v>
      </c>
      <c r="G372" s="56">
        <v>220</v>
      </c>
      <c r="H372" s="57">
        <v>6.7</v>
      </c>
      <c r="I372" s="56">
        <v>177</v>
      </c>
      <c r="J372" s="58">
        <f t="shared" si="69"/>
        <v>0</v>
      </c>
      <c r="K372" s="58">
        <f t="shared" si="70"/>
        <v>0</v>
      </c>
      <c r="L372" s="58">
        <f t="shared" si="60"/>
        <v>0</v>
      </c>
      <c r="M372" s="58">
        <f t="shared" si="61"/>
        <v>3.75</v>
      </c>
      <c r="N372" s="58">
        <f t="shared" si="62"/>
        <v>0</v>
      </c>
      <c r="O372" s="58">
        <f t="shared" si="63"/>
        <v>3.75</v>
      </c>
      <c r="P372" s="58" t="str">
        <f t="shared" si="64"/>
        <v>D</v>
      </c>
      <c r="Q372" s="58" t="str">
        <f t="shared" si="65"/>
        <v>D</v>
      </c>
      <c r="R372" s="58" t="str">
        <f t="shared" si="66"/>
        <v>D</v>
      </c>
      <c r="S372" s="58" t="str">
        <f t="shared" si="67"/>
        <v>D</v>
      </c>
      <c r="T372" s="58" t="str">
        <f t="shared" si="68"/>
        <v>D</v>
      </c>
      <c r="U372" s="58" t="str">
        <f t="shared" si="71"/>
        <v>D</v>
      </c>
    </row>
    <row r="373" spans="1:21" ht="13.5" thickBot="1" x14ac:dyDescent="0.25">
      <c r="A373" s="10">
        <v>371</v>
      </c>
      <c r="B373" s="54" t="s">
        <v>296</v>
      </c>
      <c r="C373" s="53">
        <v>2011</v>
      </c>
      <c r="D373" s="55" t="s">
        <v>382</v>
      </c>
      <c r="E373" s="56">
        <v>149</v>
      </c>
      <c r="F373" s="56">
        <v>190</v>
      </c>
      <c r="G373" s="56">
        <v>240</v>
      </c>
      <c r="H373" s="57">
        <v>6.4</v>
      </c>
      <c r="I373" s="56">
        <v>152</v>
      </c>
      <c r="J373" s="58">
        <f t="shared" si="69"/>
        <v>0</v>
      </c>
      <c r="K373" s="58">
        <f t="shared" si="70"/>
        <v>0</v>
      </c>
      <c r="L373" s="58">
        <f t="shared" si="60"/>
        <v>0</v>
      </c>
      <c r="M373" s="58">
        <f t="shared" si="61"/>
        <v>1.5000000000000013</v>
      </c>
      <c r="N373" s="58">
        <f t="shared" si="62"/>
        <v>0</v>
      </c>
      <c r="O373" s="58">
        <f t="shared" si="63"/>
        <v>1.5000000000000013</v>
      </c>
      <c r="P373" s="58" t="str">
        <f t="shared" si="64"/>
        <v>D</v>
      </c>
      <c r="Q373" s="58" t="str">
        <f t="shared" si="65"/>
        <v>D</v>
      </c>
      <c r="R373" s="58" t="str">
        <f t="shared" si="66"/>
        <v>D</v>
      </c>
      <c r="S373" s="58" t="str">
        <f t="shared" si="67"/>
        <v>D</v>
      </c>
      <c r="T373" s="58" t="str">
        <f t="shared" si="68"/>
        <v>D</v>
      </c>
      <c r="U373" s="58" t="str">
        <f t="shared" si="71"/>
        <v>D</v>
      </c>
    </row>
    <row r="374" spans="1:21" ht="13.5" thickBot="1" x14ac:dyDescent="0.25">
      <c r="A374" s="10">
        <v>372</v>
      </c>
      <c r="B374" s="54" t="s">
        <v>303</v>
      </c>
      <c r="C374" s="53">
        <v>2015</v>
      </c>
      <c r="D374" s="55" t="s">
        <v>382</v>
      </c>
      <c r="E374" s="56">
        <v>134</v>
      </c>
      <c r="F374" s="56">
        <v>171</v>
      </c>
      <c r="G374" s="56">
        <v>208</v>
      </c>
      <c r="H374" s="57">
        <v>6.4</v>
      </c>
      <c r="I374" s="56">
        <v>159</v>
      </c>
      <c r="J374" s="58">
        <f t="shared" si="69"/>
        <v>0</v>
      </c>
      <c r="K374" s="58">
        <f t="shared" si="70"/>
        <v>0</v>
      </c>
      <c r="L374" s="58">
        <f t="shared" si="60"/>
        <v>0</v>
      </c>
      <c r="M374" s="58">
        <f t="shared" si="61"/>
        <v>1.5000000000000013</v>
      </c>
      <c r="N374" s="58">
        <f t="shared" si="62"/>
        <v>0</v>
      </c>
      <c r="O374" s="58">
        <f t="shared" si="63"/>
        <v>1.5000000000000013</v>
      </c>
      <c r="P374" s="58" t="str">
        <f t="shared" si="64"/>
        <v>D</v>
      </c>
      <c r="Q374" s="58" t="str">
        <f t="shared" si="65"/>
        <v>D</v>
      </c>
      <c r="R374" s="58" t="str">
        <f t="shared" si="66"/>
        <v>D</v>
      </c>
      <c r="S374" s="58" t="str">
        <f t="shared" si="67"/>
        <v>D</v>
      </c>
      <c r="T374" s="58" t="str">
        <f t="shared" si="68"/>
        <v>D</v>
      </c>
      <c r="U374" s="58" t="str">
        <f t="shared" si="71"/>
        <v>D</v>
      </c>
    </row>
    <row r="375" spans="1:21" ht="13.5" thickBot="1" x14ac:dyDescent="0.25">
      <c r="A375" s="10">
        <v>373</v>
      </c>
      <c r="B375" s="54" t="s">
        <v>230</v>
      </c>
      <c r="C375" s="53">
        <v>2012</v>
      </c>
      <c r="D375" s="55" t="s">
        <v>391</v>
      </c>
      <c r="E375" s="56">
        <v>146</v>
      </c>
      <c r="F375" s="56">
        <v>193</v>
      </c>
      <c r="G375" s="56">
        <v>228</v>
      </c>
      <c r="H375" s="57">
        <v>6.23</v>
      </c>
      <c r="I375" s="56">
        <v>164</v>
      </c>
      <c r="J375" s="58">
        <f t="shared" si="69"/>
        <v>0</v>
      </c>
      <c r="K375" s="58">
        <f t="shared" si="70"/>
        <v>2.25</v>
      </c>
      <c r="L375" s="58">
        <f t="shared" si="60"/>
        <v>0</v>
      </c>
      <c r="M375" s="58">
        <f t="shared" si="61"/>
        <v>0.22500000000000187</v>
      </c>
      <c r="N375" s="58">
        <f t="shared" si="62"/>
        <v>0</v>
      </c>
      <c r="O375" s="58">
        <f t="shared" si="63"/>
        <v>2.4750000000000019</v>
      </c>
      <c r="P375" s="58" t="str">
        <f t="shared" si="64"/>
        <v>D</v>
      </c>
      <c r="Q375" s="58" t="str">
        <f t="shared" si="65"/>
        <v>D</v>
      </c>
      <c r="R375" s="58" t="str">
        <f t="shared" si="66"/>
        <v>D</v>
      </c>
      <c r="S375" s="58" t="str">
        <f t="shared" si="67"/>
        <v>D</v>
      </c>
      <c r="T375" s="58" t="str">
        <f t="shared" si="68"/>
        <v>D</v>
      </c>
      <c r="U375" s="58" t="str">
        <f t="shared" si="71"/>
        <v>D</v>
      </c>
    </row>
    <row r="376" spans="1:21" ht="13.5" thickBot="1" x14ac:dyDescent="0.25">
      <c r="A376" s="10">
        <v>374</v>
      </c>
      <c r="B376" s="54" t="s">
        <v>44</v>
      </c>
      <c r="C376" s="53">
        <v>2016</v>
      </c>
      <c r="D376" s="55" t="s">
        <v>388</v>
      </c>
      <c r="E376" s="56">
        <v>130</v>
      </c>
      <c r="F376" s="56">
        <v>164</v>
      </c>
      <c r="G376" s="56">
        <v>205</v>
      </c>
      <c r="H376" s="57">
        <v>5.4</v>
      </c>
      <c r="I376" s="56">
        <v>175</v>
      </c>
      <c r="J376" s="58">
        <f t="shared" si="69"/>
        <v>0</v>
      </c>
      <c r="K376" s="58">
        <f t="shared" si="70"/>
        <v>0</v>
      </c>
      <c r="L376" s="58">
        <f t="shared" si="60"/>
        <v>0</v>
      </c>
      <c r="M376" s="58">
        <f t="shared" si="61"/>
        <v>0</v>
      </c>
      <c r="N376" s="58">
        <f t="shared" si="62"/>
        <v>0</v>
      </c>
      <c r="O376" s="58">
        <f t="shared" si="63"/>
        <v>0</v>
      </c>
      <c r="P376" s="58" t="str">
        <f t="shared" si="64"/>
        <v>D</v>
      </c>
      <c r="Q376" s="58" t="str">
        <f t="shared" si="65"/>
        <v>D</v>
      </c>
      <c r="R376" s="58" t="str">
        <f t="shared" si="66"/>
        <v>D</v>
      </c>
      <c r="S376" s="58" t="str">
        <f t="shared" si="67"/>
        <v>D</v>
      </c>
      <c r="T376" s="58" t="str">
        <f t="shared" si="68"/>
        <v>D</v>
      </c>
      <c r="U376" s="58" t="str">
        <f t="shared" si="71"/>
        <v>D</v>
      </c>
    </row>
    <row r="377" spans="1:21" ht="13.5" thickBot="1" x14ac:dyDescent="0.25">
      <c r="A377" s="10">
        <v>375</v>
      </c>
      <c r="B377" s="54" t="s">
        <v>125</v>
      </c>
      <c r="C377" s="53">
        <v>2013</v>
      </c>
      <c r="D377" s="55" t="s">
        <v>395</v>
      </c>
      <c r="E377" s="56">
        <v>146</v>
      </c>
      <c r="F377" s="56">
        <v>184</v>
      </c>
      <c r="G377" s="56">
        <v>220</v>
      </c>
      <c r="H377" s="57">
        <v>5.7</v>
      </c>
      <c r="I377" s="56">
        <v>155</v>
      </c>
      <c r="J377" s="58">
        <f t="shared" si="69"/>
        <v>0</v>
      </c>
      <c r="K377" s="58">
        <f t="shared" si="70"/>
        <v>0</v>
      </c>
      <c r="L377" s="58">
        <f t="shared" si="60"/>
        <v>0</v>
      </c>
      <c r="M377" s="58">
        <f t="shared" si="61"/>
        <v>0</v>
      </c>
      <c r="N377" s="58">
        <f t="shared" si="62"/>
        <v>0</v>
      </c>
      <c r="O377" s="58">
        <f t="shared" si="63"/>
        <v>0</v>
      </c>
      <c r="P377" s="58" t="str">
        <f t="shared" si="64"/>
        <v>D</v>
      </c>
      <c r="Q377" s="58" t="str">
        <f t="shared" si="65"/>
        <v>D</v>
      </c>
      <c r="R377" s="58" t="str">
        <f t="shared" si="66"/>
        <v>D</v>
      </c>
      <c r="S377" s="58" t="str">
        <f t="shared" si="67"/>
        <v>D</v>
      </c>
      <c r="T377" s="58" t="str">
        <f t="shared" si="68"/>
        <v>D</v>
      </c>
      <c r="U377" s="58" t="str">
        <f t="shared" si="71"/>
        <v>D</v>
      </c>
    </row>
    <row r="378" spans="1:21" ht="13.5" thickBot="1" x14ac:dyDescent="0.25">
      <c r="A378" s="10">
        <v>376</v>
      </c>
      <c r="B378" s="54" t="s">
        <v>236</v>
      </c>
      <c r="C378" s="53">
        <v>2013</v>
      </c>
      <c r="D378" s="55" t="s">
        <v>403</v>
      </c>
      <c r="E378" s="56">
        <v>146</v>
      </c>
      <c r="F378" s="56">
        <v>188</v>
      </c>
      <c r="G378" s="56">
        <v>225</v>
      </c>
      <c r="H378" s="57">
        <v>5.6</v>
      </c>
      <c r="I378" s="56">
        <v>166</v>
      </c>
      <c r="J378" s="58">
        <f t="shared" si="69"/>
        <v>0</v>
      </c>
      <c r="K378" s="58">
        <f t="shared" si="70"/>
        <v>0</v>
      </c>
      <c r="L378" s="58">
        <f t="shared" si="60"/>
        <v>0</v>
      </c>
      <c r="M378" s="58">
        <f t="shared" si="61"/>
        <v>0</v>
      </c>
      <c r="N378" s="58">
        <f t="shared" si="62"/>
        <v>0</v>
      </c>
      <c r="O378" s="58">
        <f t="shared" si="63"/>
        <v>0</v>
      </c>
      <c r="P378" s="58" t="str">
        <f t="shared" si="64"/>
        <v>D</v>
      </c>
      <c r="Q378" s="58" t="str">
        <f t="shared" si="65"/>
        <v>D</v>
      </c>
      <c r="R378" s="58" t="str">
        <f t="shared" si="66"/>
        <v>D</v>
      </c>
      <c r="S378" s="58" t="str">
        <f t="shared" si="67"/>
        <v>D</v>
      </c>
      <c r="T378" s="58" t="str">
        <f t="shared" si="68"/>
        <v>D</v>
      </c>
      <c r="U378" s="58" t="str">
        <f t="shared" si="71"/>
        <v>D</v>
      </c>
    </row>
    <row r="379" spans="1:21" ht="13.5" thickBot="1" x14ac:dyDescent="0.25">
      <c r="A379" s="10">
        <v>377</v>
      </c>
      <c r="B379" s="54" t="s">
        <v>37</v>
      </c>
      <c r="C379" s="53">
        <v>2011</v>
      </c>
      <c r="D379" s="55" t="s">
        <v>406</v>
      </c>
      <c r="E379" s="56">
        <v>142</v>
      </c>
      <c r="F379" s="56">
        <v>181</v>
      </c>
      <c r="G379" s="56">
        <v>220</v>
      </c>
      <c r="H379" s="57">
        <v>5.6</v>
      </c>
      <c r="I379" s="56">
        <v>152</v>
      </c>
      <c r="J379" s="58">
        <f t="shared" si="69"/>
        <v>0</v>
      </c>
      <c r="K379" s="58">
        <f t="shared" si="70"/>
        <v>0</v>
      </c>
      <c r="L379" s="58">
        <f t="shared" si="60"/>
        <v>0</v>
      </c>
      <c r="M379" s="58">
        <f t="shared" si="61"/>
        <v>0</v>
      </c>
      <c r="N379" s="58">
        <f t="shared" si="62"/>
        <v>0</v>
      </c>
      <c r="O379" s="58">
        <f t="shared" si="63"/>
        <v>0</v>
      </c>
      <c r="P379" s="58" t="str">
        <f t="shared" si="64"/>
        <v>D</v>
      </c>
      <c r="Q379" s="58" t="str">
        <f t="shared" si="65"/>
        <v>D</v>
      </c>
      <c r="R379" s="58" t="str">
        <f t="shared" si="66"/>
        <v>D</v>
      </c>
      <c r="S379" s="58" t="str">
        <f t="shared" si="67"/>
        <v>D</v>
      </c>
      <c r="T379" s="58" t="str">
        <f t="shared" si="68"/>
        <v>D</v>
      </c>
      <c r="U379" s="58" t="str">
        <f t="shared" si="71"/>
        <v>D</v>
      </c>
    </row>
    <row r="380" spans="1:21" ht="13.5" thickBot="1" x14ac:dyDescent="0.25">
      <c r="A380" s="10">
        <v>378</v>
      </c>
      <c r="B380" s="54" t="s">
        <v>223</v>
      </c>
      <c r="C380" s="53">
        <v>2014</v>
      </c>
      <c r="D380" s="55" t="s">
        <v>408</v>
      </c>
      <c r="E380" s="56">
        <v>143</v>
      </c>
      <c r="F380" s="56">
        <v>186</v>
      </c>
      <c r="G380" s="56">
        <v>226</v>
      </c>
      <c r="H380" s="57">
        <v>6.1</v>
      </c>
      <c r="I380" s="56">
        <v>166</v>
      </c>
      <c r="J380" s="58">
        <f t="shared" si="69"/>
        <v>0</v>
      </c>
      <c r="K380" s="58">
        <f t="shared" si="70"/>
        <v>0</v>
      </c>
      <c r="L380" s="58">
        <f t="shared" si="60"/>
        <v>0</v>
      </c>
      <c r="M380" s="58">
        <f t="shared" si="61"/>
        <v>0</v>
      </c>
      <c r="N380" s="58">
        <f t="shared" si="62"/>
        <v>0</v>
      </c>
      <c r="O380" s="58">
        <f t="shared" si="63"/>
        <v>0</v>
      </c>
      <c r="P380" s="58" t="str">
        <f t="shared" si="64"/>
        <v>D</v>
      </c>
      <c r="Q380" s="58" t="str">
        <f t="shared" si="65"/>
        <v>D</v>
      </c>
      <c r="R380" s="58" t="str">
        <f t="shared" si="66"/>
        <v>D</v>
      </c>
      <c r="S380" s="58" t="str">
        <f t="shared" si="67"/>
        <v>D</v>
      </c>
      <c r="T380" s="58" t="str">
        <f t="shared" si="68"/>
        <v>D</v>
      </c>
      <c r="U380" s="58" t="str">
        <f t="shared" si="71"/>
        <v>D</v>
      </c>
    </row>
    <row r="381" spans="1:21" ht="13.5" thickBot="1" x14ac:dyDescent="0.25">
      <c r="A381" s="10">
        <v>379</v>
      </c>
      <c r="B381" s="54" t="s">
        <v>356</v>
      </c>
      <c r="C381" s="53">
        <v>2016</v>
      </c>
      <c r="D381" s="55" t="s">
        <v>414</v>
      </c>
      <c r="E381" s="56">
        <v>127</v>
      </c>
      <c r="F381" s="56">
        <v>163</v>
      </c>
      <c r="G381" s="56">
        <v>195</v>
      </c>
      <c r="H381" s="57">
        <v>5.07</v>
      </c>
      <c r="I381" s="56">
        <v>145</v>
      </c>
      <c r="J381" s="58">
        <f t="shared" si="69"/>
        <v>0</v>
      </c>
      <c r="K381" s="58">
        <f t="shared" si="70"/>
        <v>0</v>
      </c>
      <c r="L381" s="58">
        <f t="shared" si="60"/>
        <v>0</v>
      </c>
      <c r="M381" s="58">
        <f t="shared" si="61"/>
        <v>0</v>
      </c>
      <c r="N381" s="58">
        <f t="shared" si="62"/>
        <v>0</v>
      </c>
      <c r="O381" s="58">
        <f t="shared" si="63"/>
        <v>0</v>
      </c>
      <c r="P381" s="58" t="str">
        <f t="shared" si="64"/>
        <v>D</v>
      </c>
      <c r="Q381" s="58" t="str">
        <f t="shared" si="65"/>
        <v>D</v>
      </c>
      <c r="R381" s="58" t="str">
        <f t="shared" si="66"/>
        <v>D</v>
      </c>
      <c r="S381" s="58" t="str">
        <f t="shared" si="67"/>
        <v>D</v>
      </c>
      <c r="T381" s="58" t="str">
        <f t="shared" si="68"/>
        <v>D</v>
      </c>
      <c r="U381" s="58" t="str">
        <f t="shared" si="71"/>
        <v>D</v>
      </c>
    </row>
    <row r="383" spans="1:21" x14ac:dyDescent="0.2">
      <c r="A383" s="31"/>
      <c r="B383" s="11" t="s">
        <v>418</v>
      </c>
      <c r="C383" s="12">
        <f>+MAX(C3:C381)</f>
        <v>2016</v>
      </c>
      <c r="D383" s="13"/>
      <c r="E383" s="14">
        <f t="shared" ref="E383:I383" si="72">+MAX(E3:E381)</f>
        <v>192</v>
      </c>
      <c r="F383" s="15">
        <f t="shared" si="72"/>
        <v>254</v>
      </c>
      <c r="G383" s="16">
        <f t="shared" si="72"/>
        <v>322</v>
      </c>
      <c r="H383" s="17">
        <f t="shared" si="72"/>
        <v>22.9</v>
      </c>
      <c r="I383" s="16">
        <f t="shared" si="72"/>
        <v>242</v>
      </c>
      <c r="J383" s="18">
        <f t="shared" ref="J383:O383" si="73">+MAX(J3:J381)</f>
        <v>90.95</v>
      </c>
      <c r="K383" s="19">
        <f t="shared" si="73"/>
        <v>93.75</v>
      </c>
      <c r="L383" s="20">
        <f t="shared" si="73"/>
        <v>113.25</v>
      </c>
      <c r="M383" s="20">
        <f t="shared" si="73"/>
        <v>125.25</v>
      </c>
      <c r="N383" s="20">
        <f t="shared" si="73"/>
        <v>96.86</v>
      </c>
      <c r="O383" s="21">
        <f t="shared" si="73"/>
        <v>487.90000000000003</v>
      </c>
      <c r="P383" s="29"/>
      <c r="Q383" s="30"/>
      <c r="R383" s="30"/>
      <c r="S383" s="30"/>
      <c r="T383" s="30"/>
      <c r="U383" s="30"/>
    </row>
    <row r="384" spans="1:21" x14ac:dyDescent="0.2">
      <c r="A384" s="31"/>
      <c r="B384" s="11" t="s">
        <v>419</v>
      </c>
      <c r="C384" s="12">
        <f>+MIN(C3:C381)</f>
        <v>2011</v>
      </c>
      <c r="D384" s="13"/>
      <c r="E384" s="14">
        <f t="shared" ref="E384:I384" si="74">+MIN(E3:E381)</f>
        <v>127</v>
      </c>
      <c r="F384" s="15">
        <f t="shared" si="74"/>
        <v>161</v>
      </c>
      <c r="G384" s="16">
        <f t="shared" si="74"/>
        <v>156</v>
      </c>
      <c r="H384" s="17">
        <f t="shared" si="74"/>
        <v>5.07</v>
      </c>
      <c r="I384" s="16">
        <f t="shared" si="74"/>
        <v>112</v>
      </c>
      <c r="J384" s="18">
        <f t="shared" ref="J384:O384" si="75">+MIN(J3:J381)</f>
        <v>0</v>
      </c>
      <c r="K384" s="19">
        <f t="shared" si="75"/>
        <v>0</v>
      </c>
      <c r="L384" s="20">
        <f t="shared" si="75"/>
        <v>0</v>
      </c>
      <c r="M384" s="20">
        <f t="shared" si="75"/>
        <v>0</v>
      </c>
      <c r="N384" s="20">
        <f t="shared" si="75"/>
        <v>0</v>
      </c>
      <c r="O384" s="21">
        <f t="shared" si="75"/>
        <v>0</v>
      </c>
      <c r="P384" s="29"/>
      <c r="Q384" s="30"/>
      <c r="R384" s="30"/>
      <c r="S384" s="30"/>
      <c r="T384" s="30"/>
      <c r="U384" s="30"/>
    </row>
    <row r="385" spans="1:21" x14ac:dyDescent="0.2">
      <c r="A385" s="31"/>
      <c r="B385" s="33" t="s">
        <v>432</v>
      </c>
      <c r="C385" s="34">
        <f>AVERAGE(C3:C381)</f>
        <v>2011.5699208443273</v>
      </c>
      <c r="D385" s="35"/>
      <c r="E385" s="41">
        <f t="shared" ref="E385:O385" si="76">AVERAGE(E3:E381)</f>
        <v>160.65699208443272</v>
      </c>
      <c r="F385" s="42">
        <f t="shared" si="76"/>
        <v>209.7598944591029</v>
      </c>
      <c r="G385" s="43">
        <f t="shared" si="76"/>
        <v>256.58311345646439</v>
      </c>
      <c r="H385" s="36">
        <f t="shared" si="76"/>
        <v>10.038021108179416</v>
      </c>
      <c r="I385" s="43">
        <f t="shared" si="76"/>
        <v>188.25857519788917</v>
      </c>
      <c r="J385" s="37">
        <f t="shared" si="76"/>
        <v>25.253693931398363</v>
      </c>
      <c r="K385" s="38">
        <f t="shared" si="76"/>
        <v>28.604881266490764</v>
      </c>
      <c r="L385" s="39">
        <f t="shared" si="76"/>
        <v>19.604881266490764</v>
      </c>
      <c r="M385" s="39">
        <f t="shared" si="76"/>
        <v>28.923482849604223</v>
      </c>
      <c r="N385" s="39">
        <f t="shared" si="76"/>
        <v>16.924722955145153</v>
      </c>
      <c r="O385" s="40">
        <f t="shared" si="76"/>
        <v>119.31166226912916</v>
      </c>
      <c r="P385" s="29"/>
      <c r="Q385" s="30"/>
      <c r="R385" s="30"/>
      <c r="S385" s="30"/>
      <c r="T385" s="30"/>
      <c r="U385" s="30"/>
    </row>
    <row r="386" spans="1:21" x14ac:dyDescent="0.2">
      <c r="A386" s="31"/>
      <c r="B386" s="11" t="s">
        <v>433</v>
      </c>
      <c r="C386" s="12">
        <f>+MEDIAN(C3:C381)</f>
        <v>2011</v>
      </c>
      <c r="D386" s="13"/>
      <c r="E386" s="14">
        <f t="shared" ref="E386:O386" si="77">+MEDIAN(E3:E381)</f>
        <v>160</v>
      </c>
      <c r="F386" s="15">
        <f t="shared" si="77"/>
        <v>210</v>
      </c>
      <c r="G386" s="16">
        <f t="shared" si="77"/>
        <v>256</v>
      </c>
      <c r="H386" s="17">
        <f t="shared" si="77"/>
        <v>9.8000000000000007</v>
      </c>
      <c r="I386" s="16">
        <f t="shared" si="77"/>
        <v>188</v>
      </c>
      <c r="J386" s="18">
        <f t="shared" si="77"/>
        <v>22.470000000000002</v>
      </c>
      <c r="K386" s="19">
        <f t="shared" si="77"/>
        <v>27.75</v>
      </c>
      <c r="L386" s="20">
        <f t="shared" si="77"/>
        <v>14.25</v>
      </c>
      <c r="M386" s="20">
        <f t="shared" si="77"/>
        <v>27.000000000000004</v>
      </c>
      <c r="N386" s="20">
        <f t="shared" si="77"/>
        <v>6.68</v>
      </c>
      <c r="O386" s="21">
        <f t="shared" si="77"/>
        <v>104.71</v>
      </c>
      <c r="P386" s="29"/>
      <c r="Q386" s="30"/>
      <c r="R386" s="30"/>
      <c r="S386" s="30"/>
      <c r="T386" s="30"/>
      <c r="U386" s="30"/>
    </row>
  </sheetData>
  <sortState xmlns:xlrd2="http://schemas.microsoft.com/office/spreadsheetml/2017/richdata2" ref="B3:U381">
    <sortCondition descending="1" ref="O3:O381"/>
  </sortState>
  <mergeCells count="6">
    <mergeCell ref="P1:U1"/>
    <mergeCell ref="B1:B2"/>
    <mergeCell ref="C1:C2"/>
    <mergeCell ref="D1:D2"/>
    <mergeCell ref="E1:I1"/>
    <mergeCell ref="J1:O1"/>
  </mergeCells>
  <pageMargins left="0.11811023622047245" right="0.11811023622047245" top="0.19685039370078741" bottom="0.19685039370078741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3525E-85A8-49B5-935D-4943E2E919D4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hráči</vt:lpstr>
      <vt:lpstr>List1</vt:lpstr>
      <vt:lpstr>hráči!Názvy_tisku</vt:lpstr>
    </vt:vector>
  </TitlesOfParts>
  <Company>ČVS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ČVS</dc:creator>
  <cp:lastModifiedBy>Jiří Zach</cp:lastModifiedBy>
  <cp:lastPrinted>2024-05-06T08:49:36Z</cp:lastPrinted>
  <dcterms:created xsi:type="dcterms:W3CDTF">2005-03-15T17:03:55Z</dcterms:created>
  <dcterms:modified xsi:type="dcterms:W3CDTF">2024-05-23T10:26:57Z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543693-0d20-4828-9e38-4668ba5c5a68_Enabled">
    <vt:lpwstr>true</vt:lpwstr>
  </property>
  <property fmtid="{D5CDD505-2E9C-101B-9397-08002B2CF9AE}" pid="3" name="MSIP_Label_ed543693-0d20-4828-9e38-4668ba5c5a68_SetDate">
    <vt:lpwstr>2024-05-06T08:47:46Z</vt:lpwstr>
  </property>
  <property fmtid="{D5CDD505-2E9C-101B-9397-08002B2CF9AE}" pid="4" name="MSIP_Label_ed543693-0d20-4828-9e38-4668ba5c5a68_Method">
    <vt:lpwstr>Privileged</vt:lpwstr>
  </property>
  <property fmtid="{D5CDD505-2E9C-101B-9397-08002B2CF9AE}" pid="5" name="MSIP_Label_ed543693-0d20-4828-9e38-4668ba5c5a68_Name">
    <vt:lpwstr>Důvěrné-CZE-Neviditelna</vt:lpwstr>
  </property>
  <property fmtid="{D5CDD505-2E9C-101B-9397-08002B2CF9AE}" pid="6" name="MSIP_Label_ed543693-0d20-4828-9e38-4668ba5c5a68_SiteId">
    <vt:lpwstr>cbeb3ecc-6f45-4183-b5a8-088140deae5d</vt:lpwstr>
  </property>
  <property fmtid="{D5CDD505-2E9C-101B-9397-08002B2CF9AE}" pid="7" name="MSIP_Label_ed543693-0d20-4828-9e38-4668ba5c5a68_ActionId">
    <vt:lpwstr>2965c4dd-1229-4947-9187-56ff1f561fa6</vt:lpwstr>
  </property>
  <property fmtid="{D5CDD505-2E9C-101B-9397-08002B2CF9AE}" pid="8" name="MSIP_Label_ed543693-0d20-4828-9e38-4668ba5c5a68_ContentBits">
    <vt:lpwstr>0</vt:lpwstr>
  </property>
</Properties>
</file>